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codeName="DieseArbeitsmappe" defaultThemeVersion="166925"/>
  <mc:AlternateContent xmlns:mc="http://schemas.openxmlformats.org/markup-compatibility/2006">
    <mc:Choice Requires="x15">
      <x15ac:absPath xmlns:x15ac="http://schemas.microsoft.com/office/spreadsheetml/2010/11/ac" url="/Users/wernerheister/Library/Mobile Documents/com~apple~CloudDocs/000_000_Progress/hoehnerbach_rewe_denkzettel/000_letzte_sendung_weber/"/>
    </mc:Choice>
  </mc:AlternateContent>
  <xr:revisionPtr revIDLastSave="0" documentId="13_ncr:1_{D27B47BE-FFD5-4549-84F4-A1A653C1BD3B}" xr6:coauthVersionLast="46" xr6:coauthVersionMax="46" xr10:uidLastSave="{00000000-0000-0000-0000-000000000000}"/>
  <bookViews>
    <workbookView xWindow="0" yWindow="500" windowWidth="28500" windowHeight="16020" tabRatio="851" xr2:uid="{69B15579-7D52-4733-8BCF-26587C06010F}"/>
  </bookViews>
  <sheets>
    <sheet name="INFO" sheetId="1" r:id="rId1"/>
    <sheet name="Practice1-Anpassungsrechnung" sheetId="2" r:id="rId2"/>
    <sheet name="Check1-Anpassungsrechnung" sheetId="3" r:id="rId3"/>
    <sheet name="Practice2-Primärkostenrechnung" sheetId="6" r:id="rId4"/>
    <sheet name="Check2-Primärkostenrechnung" sheetId="7" r:id="rId5"/>
    <sheet name="Practice3-Anbauverfahren" sheetId="8" r:id="rId6"/>
    <sheet name="Check3-Anbauverfahren" sheetId="10" r:id="rId7"/>
    <sheet name="Practice4-Stufenleiterverfahren" sheetId="11" r:id="rId8"/>
    <sheet name="Check4-Stufenleiterverfahren" sheetId="12" r:id="rId9"/>
    <sheet name="Practice5-Divisionskalkulation" sheetId="13" r:id="rId10"/>
    <sheet name="Check5-Divisionskalkulation" sheetId="14" r:id="rId11"/>
    <sheet name="Create1-Finanzbuchhaltung" sheetId="9" r:id="rId12"/>
    <sheet name="Create2-Kostenarten" sheetId="4" r:id="rId13"/>
    <sheet name="Create3-Divisionskalkulation" sheetId="15" r:id="rId1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3" l="1"/>
  <c r="E10" i="3"/>
  <c r="E11" i="3"/>
  <c r="E12" i="3"/>
  <c r="E13" i="3"/>
  <c r="E14" i="3"/>
  <c r="E15" i="3"/>
  <c r="E8" i="3"/>
  <c r="B30" i="13" l="1"/>
  <c r="B31" i="13"/>
  <c r="B32" i="13"/>
  <c r="B34" i="13"/>
  <c r="B21" i="13"/>
  <c r="B22" i="13"/>
  <c r="B24" i="13"/>
  <c r="B25" i="13"/>
  <c r="B28" i="13"/>
  <c r="D28" i="11"/>
  <c r="D29" i="11"/>
  <c r="F29" i="11"/>
  <c r="D28" i="8"/>
  <c r="D29" i="8"/>
  <c r="F29" i="8"/>
  <c r="D32" i="2" l="1"/>
  <c r="C23" i="2"/>
  <c r="B23" i="2"/>
  <c r="E15" i="13" l="1"/>
  <c r="D15" i="13"/>
  <c r="D13" i="13"/>
  <c r="E13" i="13"/>
  <c r="C13" i="13"/>
  <c r="D18" i="14"/>
  <c r="E30" i="13" s="1"/>
  <c r="C18" i="14"/>
  <c r="D30" i="13" s="1"/>
  <c r="C15" i="14"/>
  <c r="D27" i="13" s="1"/>
  <c r="D15" i="14"/>
  <c r="E27" i="13" s="1"/>
  <c r="B15" i="14"/>
  <c r="B27" i="13" s="1"/>
  <c r="D10" i="14"/>
  <c r="E22" i="13" s="1"/>
  <c r="C10" i="14"/>
  <c r="D22" i="13" s="1"/>
  <c r="E11" i="13"/>
  <c r="D11" i="13"/>
  <c r="C8" i="15"/>
  <c r="C19" i="14" l="1"/>
  <c r="D19" i="14"/>
  <c r="D23" i="11"/>
  <c r="E23" i="11"/>
  <c r="E27" i="12" s="1"/>
  <c r="F23" i="11"/>
  <c r="F27" i="12" s="1"/>
  <c r="G23" i="11"/>
  <c r="G27" i="12" s="1"/>
  <c r="H23" i="11"/>
  <c r="H27" i="12" s="1"/>
  <c r="D24" i="11"/>
  <c r="E24" i="11"/>
  <c r="F24" i="11"/>
  <c r="F28" i="12" s="1"/>
  <c r="G24" i="11"/>
  <c r="G28" i="12" s="1"/>
  <c r="H24" i="11"/>
  <c r="H28" i="12" s="1"/>
  <c r="C22" i="11"/>
  <c r="B22" i="11"/>
  <c r="H23" i="8"/>
  <c r="H26" i="10" s="1"/>
  <c r="H24" i="8"/>
  <c r="H27" i="10" s="1"/>
  <c r="G23" i="8"/>
  <c r="G26" i="10" s="1"/>
  <c r="G24" i="8"/>
  <c r="G27" i="10" s="1"/>
  <c r="F23" i="8"/>
  <c r="F26" i="10" s="1"/>
  <c r="F24" i="8"/>
  <c r="F27" i="10" s="1"/>
  <c r="E23" i="8"/>
  <c r="E24" i="8"/>
  <c r="D23" i="8"/>
  <c r="D24" i="8"/>
  <c r="C22" i="8"/>
  <c r="B22" i="8"/>
  <c r="C26" i="12" l="1"/>
  <c r="C45" i="11"/>
  <c r="B26" i="12"/>
  <c r="B45" i="11"/>
  <c r="C25" i="10"/>
  <c r="C45" i="8"/>
  <c r="B25" i="10"/>
  <c r="B45" i="8"/>
  <c r="C27" i="10"/>
  <c r="C26" i="10"/>
  <c r="C28" i="12"/>
  <c r="C27" i="12"/>
  <c r="B19" i="8" l="1"/>
  <c r="C10" i="8"/>
  <c r="B12" i="7"/>
  <c r="B12" i="8" s="1"/>
  <c r="B13" i="7"/>
  <c r="B13" i="8" s="1"/>
  <c r="B14" i="7"/>
  <c r="B14" i="8" s="1"/>
  <c r="B15" i="7"/>
  <c r="B15" i="8" s="1"/>
  <c r="B16" i="7"/>
  <c r="B16" i="8" s="1"/>
  <c r="B17" i="7"/>
  <c r="B17" i="8" s="1"/>
  <c r="B18" i="7"/>
  <c r="B18" i="8" s="1"/>
  <c r="H10" i="6"/>
  <c r="H22" i="6" s="1"/>
  <c r="G10" i="6"/>
  <c r="G22" i="6" s="1"/>
  <c r="F10" i="6"/>
  <c r="F22" i="6" s="1"/>
  <c r="E10" i="6"/>
  <c r="E22" i="6" s="1"/>
  <c r="D10" i="6"/>
  <c r="D22" i="6" s="1"/>
  <c r="B24" i="6"/>
  <c r="B25" i="6"/>
  <c r="B26" i="6"/>
  <c r="B27" i="6"/>
  <c r="B28" i="6"/>
  <c r="B29" i="6"/>
  <c r="B30" i="6"/>
  <c r="C10" i="10" l="1"/>
  <c r="C10" i="11" s="1"/>
  <c r="C30" i="11" s="1"/>
  <c r="C30" i="8"/>
  <c r="B15" i="10"/>
  <c r="B15" i="12" s="1"/>
  <c r="B35" i="8"/>
  <c r="B18" i="10"/>
  <c r="B18" i="12" s="1"/>
  <c r="B38" i="8"/>
  <c r="B14" i="10"/>
  <c r="B14" i="11" s="1"/>
  <c r="B34" i="11" s="1"/>
  <c r="B34" i="8"/>
  <c r="B17" i="10"/>
  <c r="B17" i="11" s="1"/>
  <c r="B37" i="11" s="1"/>
  <c r="B37" i="8"/>
  <c r="B13" i="10"/>
  <c r="B13" i="12" s="1"/>
  <c r="B33" i="8"/>
  <c r="B16" i="10"/>
  <c r="B16" i="11" s="1"/>
  <c r="B36" i="11" s="1"/>
  <c r="B36" i="8"/>
  <c r="B12" i="10"/>
  <c r="B12" i="12" s="1"/>
  <c r="B32" i="8"/>
  <c r="B19" i="10"/>
  <c r="B19" i="11" s="1"/>
  <c r="B39" i="11" s="1"/>
  <c r="B39" i="8"/>
  <c r="G10" i="7"/>
  <c r="G10" i="8" s="1"/>
  <c r="D10" i="7"/>
  <c r="D10" i="8" s="1"/>
  <c r="H10" i="7"/>
  <c r="H10" i="8" s="1"/>
  <c r="F10" i="7"/>
  <c r="F10" i="8" s="1"/>
  <c r="E10" i="7"/>
  <c r="E10" i="8" s="1"/>
  <c r="C10" i="12"/>
  <c r="B18" i="11" l="1"/>
  <c r="B38" i="11" s="1"/>
  <c r="B16" i="12"/>
  <c r="B13" i="11"/>
  <c r="B33" i="11" s="1"/>
  <c r="B14" i="12"/>
  <c r="D10" i="10"/>
  <c r="B20" i="10" s="1"/>
  <c r="D30" i="8"/>
  <c r="E10" i="10"/>
  <c r="E10" i="11" s="1"/>
  <c r="E30" i="11" s="1"/>
  <c r="E30" i="8"/>
  <c r="G10" i="10"/>
  <c r="G10" i="11" s="1"/>
  <c r="G30" i="11" s="1"/>
  <c r="G30" i="8"/>
  <c r="F10" i="10"/>
  <c r="F10" i="11" s="1"/>
  <c r="F30" i="11" s="1"/>
  <c r="F30" i="8"/>
  <c r="H10" i="10"/>
  <c r="H10" i="11" s="1"/>
  <c r="H30" i="11" s="1"/>
  <c r="H30" i="8"/>
  <c r="B12" i="11"/>
  <c r="B32" i="11" s="1"/>
  <c r="B15" i="11"/>
  <c r="B35" i="11" s="1"/>
  <c r="B19" i="12"/>
  <c r="B17" i="12"/>
  <c r="B21" i="10"/>
  <c r="D26" i="4"/>
  <c r="B13" i="6"/>
  <c r="B17" i="6"/>
  <c r="B12" i="6"/>
  <c r="B14" i="6"/>
  <c r="B15" i="6"/>
  <c r="B16" i="6"/>
  <c r="B18" i="6"/>
  <c r="D8" i="3"/>
  <c r="D9" i="3"/>
  <c r="D10" i="3"/>
  <c r="D11" i="3"/>
  <c r="D12" i="3"/>
  <c r="D13" i="3"/>
  <c r="D14" i="3"/>
  <c r="D15" i="3"/>
  <c r="D16" i="3"/>
  <c r="D7" i="3"/>
  <c r="C8" i="3"/>
  <c r="C9" i="3"/>
  <c r="C10" i="3"/>
  <c r="C11" i="3"/>
  <c r="C12" i="3"/>
  <c r="C13" i="3"/>
  <c r="C14" i="3"/>
  <c r="C15" i="3"/>
  <c r="C16" i="3"/>
  <c r="C7" i="3"/>
  <c r="B8" i="3"/>
  <c r="B9" i="3"/>
  <c r="B10" i="3"/>
  <c r="B11" i="3"/>
  <c r="B12" i="3"/>
  <c r="B13" i="3"/>
  <c r="B14" i="3"/>
  <c r="B15" i="3"/>
  <c r="B16" i="3"/>
  <c r="B7" i="3"/>
  <c r="F11" i="2"/>
  <c r="F12" i="2"/>
  <c r="F13" i="2"/>
  <c r="F14" i="2"/>
  <c r="F15" i="2"/>
  <c r="F16" i="2"/>
  <c r="F17" i="2"/>
  <c r="F18" i="2"/>
  <c r="E10" i="2"/>
  <c r="D23" i="2" s="1"/>
  <c r="F15" i="3" l="1"/>
  <c r="D22" i="4" s="1"/>
  <c r="C18" i="7" s="1"/>
  <c r="F11" i="3"/>
  <c r="D18" i="4" s="1"/>
  <c r="C14" i="6" s="1"/>
  <c r="H10" i="12"/>
  <c r="F8" i="13" s="1"/>
  <c r="E8" i="14" s="1"/>
  <c r="F20" i="13" s="1"/>
  <c r="G10" i="12"/>
  <c r="E8" i="13" s="1"/>
  <c r="D8" i="14" s="1"/>
  <c r="E20" i="13" s="1"/>
  <c r="D10" i="11"/>
  <c r="D30" i="11" s="1"/>
  <c r="D10" i="12"/>
  <c r="F10" i="12"/>
  <c r="D8" i="13" s="1"/>
  <c r="C8" i="14" s="1"/>
  <c r="D20" i="13" s="1"/>
  <c r="F14" i="3"/>
  <c r="D21" i="4" s="1"/>
  <c r="C17" i="6" s="1"/>
  <c r="F10" i="3"/>
  <c r="D17" i="4" s="1"/>
  <c r="C25" i="6" s="1"/>
  <c r="F13" i="3"/>
  <c r="D20" i="4" s="1"/>
  <c r="C16" i="6" s="1"/>
  <c r="F9" i="3"/>
  <c r="D16" i="4" s="1"/>
  <c r="C12" i="7" s="1"/>
  <c r="D31" i="2"/>
  <c r="E18" i="2"/>
  <c r="D27" i="2"/>
  <c r="E14" i="2"/>
  <c r="D30" i="2"/>
  <c r="E17" i="2"/>
  <c r="D26" i="2"/>
  <c r="E13" i="2"/>
  <c r="D29" i="2"/>
  <c r="E16" i="2"/>
  <c r="D25" i="2"/>
  <c r="E12" i="2"/>
  <c r="D28" i="2"/>
  <c r="E15" i="2"/>
  <c r="D24" i="2"/>
  <c r="E11" i="2"/>
  <c r="C30" i="6"/>
  <c r="C18" i="6"/>
  <c r="C28" i="6"/>
  <c r="F12" i="3"/>
  <c r="D19" i="4" s="1"/>
  <c r="F8" i="3"/>
  <c r="D15" i="4" s="1"/>
  <c r="E10" i="12"/>
  <c r="C23" i="11"/>
  <c r="C23" i="8"/>
  <c r="B11" i="7"/>
  <c r="B11" i="8" s="1"/>
  <c r="B23" i="6"/>
  <c r="B11" i="6"/>
  <c r="C19" i="2"/>
  <c r="C32" i="2" s="1"/>
  <c r="B19" i="2"/>
  <c r="B32" i="2" s="1"/>
  <c r="B12" i="2"/>
  <c r="B25" i="2" s="1"/>
  <c r="C12" i="2"/>
  <c r="C25" i="2" s="1"/>
  <c r="B13" i="2"/>
  <c r="B26" i="2" s="1"/>
  <c r="C13" i="2"/>
  <c r="C26" i="2" s="1"/>
  <c r="B14" i="2"/>
  <c r="B27" i="2" s="1"/>
  <c r="C14" i="2"/>
  <c r="C27" i="2" s="1"/>
  <c r="B15" i="2"/>
  <c r="B28" i="2" s="1"/>
  <c r="C15" i="2"/>
  <c r="C28" i="2" s="1"/>
  <c r="B16" i="2"/>
  <c r="B29" i="2" s="1"/>
  <c r="C16" i="2"/>
  <c r="C29" i="2" s="1"/>
  <c r="B17" i="2"/>
  <c r="B30" i="2" s="1"/>
  <c r="C17" i="2"/>
  <c r="C30" i="2" s="1"/>
  <c r="B18" i="2"/>
  <c r="B31" i="2" s="1"/>
  <c r="C18" i="2"/>
  <c r="C31" i="2" s="1"/>
  <c r="C11" i="2"/>
  <c r="C24" i="2" s="1"/>
  <c r="B11" i="2"/>
  <c r="B24" i="2" s="1"/>
  <c r="C16" i="9"/>
  <c r="D27" i="4"/>
  <c r="C27" i="4"/>
  <c r="C26" i="4"/>
  <c r="I25" i="4"/>
  <c r="H25" i="4"/>
  <c r="G25" i="4"/>
  <c r="F25" i="4"/>
  <c r="E25" i="4"/>
  <c r="I14" i="4"/>
  <c r="H14" i="4"/>
  <c r="E7" i="15" s="1"/>
  <c r="G14" i="4"/>
  <c r="D7" i="15" s="1"/>
  <c r="F14" i="4"/>
  <c r="E14" i="4"/>
  <c r="C16" i="7" l="1"/>
  <c r="C16" i="8" s="1"/>
  <c r="C13" i="7"/>
  <c r="G13" i="7" s="1"/>
  <c r="G13" i="8" s="1"/>
  <c r="C26" i="6"/>
  <c r="C13" i="6"/>
  <c r="C14" i="7"/>
  <c r="F14" i="7" s="1"/>
  <c r="F14" i="8" s="1"/>
  <c r="B11" i="13"/>
  <c r="C17" i="7"/>
  <c r="H17" i="7" s="1"/>
  <c r="H17" i="8" s="1"/>
  <c r="C29" i="6"/>
  <c r="C12" i="6"/>
  <c r="C24" i="6"/>
  <c r="F16" i="3"/>
  <c r="D23" i="4" s="1"/>
  <c r="C19" i="7" s="1"/>
  <c r="C19" i="8" s="1"/>
  <c r="C19" i="10" s="1"/>
  <c r="C13" i="8"/>
  <c r="F16" i="7"/>
  <c r="F16" i="8" s="1"/>
  <c r="D16" i="7"/>
  <c r="D16" i="8" s="1"/>
  <c r="G16" i="7"/>
  <c r="G16" i="8" s="1"/>
  <c r="C23" i="6"/>
  <c r="C11" i="7"/>
  <c r="D11" i="7" s="1"/>
  <c r="C11" i="6"/>
  <c r="D14" i="7"/>
  <c r="D14" i="8" s="1"/>
  <c r="F17" i="7"/>
  <c r="F17" i="8" s="1"/>
  <c r="C15" i="7"/>
  <c r="C27" i="6"/>
  <c r="C15" i="6"/>
  <c r="F12" i="7"/>
  <c r="F12" i="8" s="1"/>
  <c r="E12" i="7"/>
  <c r="E12" i="8" s="1"/>
  <c r="C12" i="8"/>
  <c r="H12" i="7"/>
  <c r="H12" i="8" s="1"/>
  <c r="D12" i="7"/>
  <c r="D12" i="8" s="1"/>
  <c r="G12" i="7"/>
  <c r="G12" i="8" s="1"/>
  <c r="H18" i="7"/>
  <c r="H18" i="8" s="1"/>
  <c r="C18" i="8"/>
  <c r="D18" i="7"/>
  <c r="D18" i="8" s="1"/>
  <c r="E18" i="7"/>
  <c r="E18" i="8" s="1"/>
  <c r="G18" i="7"/>
  <c r="G18" i="8" s="1"/>
  <c r="F18" i="7"/>
  <c r="F18" i="8" s="1"/>
  <c r="B11" i="10"/>
  <c r="B11" i="11" s="1"/>
  <c r="B31" i="11" s="1"/>
  <c r="B31" i="8"/>
  <c r="H22" i="8"/>
  <c r="H22" i="11"/>
  <c r="E22" i="11"/>
  <c r="E22" i="8"/>
  <c r="B23" i="11"/>
  <c r="B27" i="12" s="1"/>
  <c r="B23" i="8"/>
  <c r="B26" i="10" s="1"/>
  <c r="D22" i="8"/>
  <c r="D22" i="11"/>
  <c r="F22" i="8"/>
  <c r="F22" i="11"/>
  <c r="B24" i="8"/>
  <c r="B27" i="10" s="1"/>
  <c r="B24" i="11"/>
  <c r="B28" i="12" s="1"/>
  <c r="G22" i="8"/>
  <c r="G22" i="11"/>
  <c r="C24" i="11"/>
  <c r="C24" i="8"/>
  <c r="E14" i="7" l="1"/>
  <c r="E14" i="8" s="1"/>
  <c r="E17" i="7"/>
  <c r="E17" i="8" s="1"/>
  <c r="E37" i="8" s="1"/>
  <c r="D13" i="7"/>
  <c r="D13" i="8" s="1"/>
  <c r="D13" i="10" s="1"/>
  <c r="F13" i="7"/>
  <c r="F13" i="8" s="1"/>
  <c r="F33" i="8" s="1"/>
  <c r="H14" i="7"/>
  <c r="H14" i="8" s="1"/>
  <c r="C14" i="8"/>
  <c r="E16" i="7"/>
  <c r="E16" i="8" s="1"/>
  <c r="E13" i="7"/>
  <c r="E13" i="8" s="1"/>
  <c r="E33" i="8" s="1"/>
  <c r="H13" i="7"/>
  <c r="H13" i="8" s="1"/>
  <c r="G14" i="7"/>
  <c r="G14" i="8" s="1"/>
  <c r="G34" i="8" s="1"/>
  <c r="H16" i="7"/>
  <c r="H16" i="8" s="1"/>
  <c r="H36" i="8" s="1"/>
  <c r="C39" i="8"/>
  <c r="C17" i="8"/>
  <c r="C37" i="8" s="1"/>
  <c r="G17" i="7"/>
  <c r="G17" i="8" s="1"/>
  <c r="G17" i="10" s="1"/>
  <c r="D17" i="7"/>
  <c r="D17" i="8" s="1"/>
  <c r="D37" i="8" s="1"/>
  <c r="C19" i="12"/>
  <c r="C19" i="11"/>
  <c r="C39" i="11" s="1"/>
  <c r="H18" i="10"/>
  <c r="H38" i="8"/>
  <c r="E17" i="10"/>
  <c r="C31" i="6"/>
  <c r="E38" i="8"/>
  <c r="E18" i="10"/>
  <c r="G12" i="10"/>
  <c r="G32" i="8"/>
  <c r="E12" i="10"/>
  <c r="E32" i="8"/>
  <c r="D15" i="7"/>
  <c r="D15" i="8" s="1"/>
  <c r="H15" i="7"/>
  <c r="H15" i="8" s="1"/>
  <c r="F15" i="7"/>
  <c r="F15" i="8" s="1"/>
  <c r="G15" i="7"/>
  <c r="G15" i="8" s="1"/>
  <c r="C15" i="8"/>
  <c r="E15" i="7"/>
  <c r="E15" i="8" s="1"/>
  <c r="F17" i="10"/>
  <c r="F37" i="8"/>
  <c r="F14" i="10"/>
  <c r="F34" i="8"/>
  <c r="H16" i="10"/>
  <c r="C16" i="10"/>
  <c r="C36" i="8"/>
  <c r="G13" i="10"/>
  <c r="G33" i="8"/>
  <c r="D38" i="8"/>
  <c r="D18" i="10"/>
  <c r="D12" i="10"/>
  <c r="D32" i="8"/>
  <c r="F12" i="10"/>
  <c r="F32" i="8"/>
  <c r="C17" i="10"/>
  <c r="G37" i="8"/>
  <c r="D14" i="10"/>
  <c r="D34" i="8"/>
  <c r="G36" i="8"/>
  <c r="G16" i="10"/>
  <c r="F16" i="10"/>
  <c r="F36" i="8"/>
  <c r="C33" i="8"/>
  <c r="C13" i="10"/>
  <c r="F38" i="8"/>
  <c r="F18" i="10"/>
  <c r="C18" i="10"/>
  <c r="C38" i="8"/>
  <c r="H12" i="10"/>
  <c r="H32" i="8"/>
  <c r="H17" i="10"/>
  <c r="H37" i="8"/>
  <c r="E14" i="10"/>
  <c r="E34" i="8"/>
  <c r="C11" i="8"/>
  <c r="F11" i="7"/>
  <c r="G11" i="7"/>
  <c r="E11" i="7"/>
  <c r="H11" i="7"/>
  <c r="D16" i="10"/>
  <c r="D36" i="8"/>
  <c r="G38" i="8"/>
  <c r="G18" i="10"/>
  <c r="C32" i="8"/>
  <c r="C12" i="10"/>
  <c r="H34" i="8"/>
  <c r="H14" i="10"/>
  <c r="C34" i="8"/>
  <c r="C14" i="10"/>
  <c r="E36" i="8"/>
  <c r="E16" i="10"/>
  <c r="H13" i="10"/>
  <c r="H33" i="8"/>
  <c r="B11" i="12"/>
  <c r="G26" i="12"/>
  <c r="G45" i="11"/>
  <c r="E26" i="12"/>
  <c r="E45" i="11"/>
  <c r="D26" i="12"/>
  <c r="D45" i="11"/>
  <c r="F26" i="12"/>
  <c r="F45" i="11"/>
  <c r="H26" i="12"/>
  <c r="H45" i="11"/>
  <c r="F25" i="10"/>
  <c r="F45" i="8"/>
  <c r="E25" i="10"/>
  <c r="E45" i="8"/>
  <c r="G25" i="10"/>
  <c r="G45" i="8"/>
  <c r="H25" i="10"/>
  <c r="H45" i="8"/>
  <c r="D25" i="10"/>
  <c r="D45" i="8"/>
  <c r="D33" i="8" l="1"/>
  <c r="G14" i="10"/>
  <c r="G14" i="12" s="1"/>
  <c r="E13" i="10"/>
  <c r="E13" i="12" s="1"/>
  <c r="F13" i="10"/>
  <c r="F13" i="11" s="1"/>
  <c r="F33" i="11" s="1"/>
  <c r="D17" i="10"/>
  <c r="D17" i="12" s="1"/>
  <c r="H13" i="12"/>
  <c r="H13" i="11"/>
  <c r="H33" i="11" s="1"/>
  <c r="D13" i="12"/>
  <c r="D13" i="11"/>
  <c r="D33" i="11" s="1"/>
  <c r="C11" i="10"/>
  <c r="C31" i="8"/>
  <c r="H12" i="12"/>
  <c r="H12" i="11"/>
  <c r="H32" i="11" s="1"/>
  <c r="F16" i="12"/>
  <c r="F16" i="11"/>
  <c r="F36" i="11" s="1"/>
  <c r="D14" i="12"/>
  <c r="D14" i="11"/>
  <c r="D34" i="11" s="1"/>
  <c r="D12" i="11"/>
  <c r="D32" i="11" s="1"/>
  <c r="D12" i="12"/>
  <c r="C14" i="11"/>
  <c r="C34" i="11" s="1"/>
  <c r="C14" i="12"/>
  <c r="C12" i="12"/>
  <c r="C12" i="11"/>
  <c r="C32" i="11" s="1"/>
  <c r="F13" i="12"/>
  <c r="E11" i="8"/>
  <c r="E19" i="7"/>
  <c r="E19" i="8" s="1"/>
  <c r="C13" i="12"/>
  <c r="C13" i="11"/>
  <c r="C33" i="11" s="1"/>
  <c r="G16" i="11"/>
  <c r="G36" i="11" s="1"/>
  <c r="G16" i="12"/>
  <c r="G17" i="11"/>
  <c r="G37" i="11" s="1"/>
  <c r="G17" i="12"/>
  <c r="D18" i="12"/>
  <c r="D18" i="11"/>
  <c r="D38" i="11" s="1"/>
  <c r="G35" i="8"/>
  <c r="G15" i="10"/>
  <c r="E18" i="11"/>
  <c r="E38" i="11" s="1"/>
  <c r="E18" i="12"/>
  <c r="E17" i="11"/>
  <c r="E37" i="11" s="1"/>
  <c r="E17" i="12"/>
  <c r="D11" i="8"/>
  <c r="D19" i="7"/>
  <c r="D19" i="8" s="1"/>
  <c r="H17" i="12"/>
  <c r="H17" i="11"/>
  <c r="H37" i="11" s="1"/>
  <c r="C17" i="11"/>
  <c r="C37" i="11" s="1"/>
  <c r="C17" i="12"/>
  <c r="G13" i="12"/>
  <c r="G13" i="11"/>
  <c r="G33" i="11" s="1"/>
  <c r="C35" i="8"/>
  <c r="C15" i="10"/>
  <c r="G12" i="12"/>
  <c r="G12" i="11"/>
  <c r="G32" i="11" s="1"/>
  <c r="D16" i="11"/>
  <c r="D36" i="11" s="1"/>
  <c r="D16" i="12"/>
  <c r="G11" i="8"/>
  <c r="G19" i="7"/>
  <c r="G19" i="8" s="1"/>
  <c r="E14" i="11"/>
  <c r="E34" i="11" s="1"/>
  <c r="E14" i="12"/>
  <c r="C18" i="11"/>
  <c r="C38" i="11" s="1"/>
  <c r="C18" i="12"/>
  <c r="F12" i="12"/>
  <c r="F12" i="11"/>
  <c r="F32" i="11" s="1"/>
  <c r="C16" i="12"/>
  <c r="C16" i="11"/>
  <c r="C36" i="11" s="1"/>
  <c r="F14" i="11"/>
  <c r="F34" i="11" s="1"/>
  <c r="F14" i="12"/>
  <c r="F17" i="11"/>
  <c r="F37" i="11" s="1"/>
  <c r="F17" i="12"/>
  <c r="F15" i="10"/>
  <c r="F35" i="8"/>
  <c r="E12" i="11"/>
  <c r="E32" i="11" s="1"/>
  <c r="E12" i="12"/>
  <c r="D15" i="10"/>
  <c r="D35" i="8"/>
  <c r="E16" i="11"/>
  <c r="E36" i="11" s="1"/>
  <c r="E16" i="12"/>
  <c r="H14" i="12"/>
  <c r="H14" i="11"/>
  <c r="H34" i="11" s="1"/>
  <c r="G18" i="11"/>
  <c r="G38" i="11" s="1"/>
  <c r="G18" i="12"/>
  <c r="H11" i="8"/>
  <c r="H19" i="7"/>
  <c r="H19" i="8" s="1"/>
  <c r="F11" i="8"/>
  <c r="F19" i="7"/>
  <c r="F19" i="8" s="1"/>
  <c r="F18" i="11"/>
  <c r="F38" i="11" s="1"/>
  <c r="F18" i="12"/>
  <c r="H16" i="11"/>
  <c r="H36" i="11" s="1"/>
  <c r="H16" i="12"/>
  <c r="E15" i="10"/>
  <c r="E35" i="8"/>
  <c r="H15" i="10"/>
  <c r="H35" i="8"/>
  <c r="H18" i="11"/>
  <c r="H38" i="11" s="1"/>
  <c r="H18" i="12"/>
  <c r="G14" i="11" l="1"/>
  <c r="G34" i="11" s="1"/>
  <c r="D17" i="11"/>
  <c r="D37" i="11" s="1"/>
  <c r="E13" i="11"/>
  <c r="E33" i="11" s="1"/>
  <c r="C15" i="12"/>
  <c r="C15" i="11"/>
  <c r="C35" i="11" s="1"/>
  <c r="D11" i="10"/>
  <c r="D31" i="8"/>
  <c r="E31" i="8"/>
  <c r="E11" i="10"/>
  <c r="E39" i="8"/>
  <c r="E19" i="10"/>
  <c r="F11" i="10"/>
  <c r="F31" i="8"/>
  <c r="H19" i="10"/>
  <c r="H39" i="8"/>
  <c r="G39" i="8"/>
  <c r="G19" i="10"/>
  <c r="G15" i="11"/>
  <c r="G35" i="11" s="1"/>
  <c r="G15" i="12"/>
  <c r="F39" i="8"/>
  <c r="F19" i="10"/>
  <c r="D19" i="10"/>
  <c r="F20" i="10" s="1"/>
  <c r="D39" i="8"/>
  <c r="E15" i="12"/>
  <c r="E15" i="11"/>
  <c r="E35" i="11" s="1"/>
  <c r="H15" i="12"/>
  <c r="H15" i="11"/>
  <c r="H35" i="11" s="1"/>
  <c r="H31" i="8"/>
  <c r="H11" i="10"/>
  <c r="D15" i="11"/>
  <c r="D35" i="11" s="1"/>
  <c r="D15" i="12"/>
  <c r="F15" i="12"/>
  <c r="F15" i="11"/>
  <c r="F35" i="11" s="1"/>
  <c r="G11" i="10"/>
  <c r="G31" i="8"/>
  <c r="C11" i="11"/>
  <c r="C31" i="11" s="1"/>
  <c r="C11" i="12"/>
  <c r="D11" i="11" l="1"/>
  <c r="D31" i="11" s="1"/>
  <c r="D11" i="12"/>
  <c r="F21" i="10"/>
  <c r="H20" i="10"/>
  <c r="D19" i="12"/>
  <c r="D19" i="11"/>
  <c r="D39" i="11" s="1"/>
  <c r="F22" i="10"/>
  <c r="H19" i="12"/>
  <c r="H19" i="11"/>
  <c r="H39" i="11" s="1"/>
  <c r="H11" i="11"/>
  <c r="H31" i="11" s="1"/>
  <c r="H11" i="12"/>
  <c r="F19" i="11"/>
  <c r="F39" i="11" s="1"/>
  <c r="F19" i="12"/>
  <c r="G19" i="11"/>
  <c r="G39" i="11" s="1"/>
  <c r="G19" i="12"/>
  <c r="E11" i="12"/>
  <c r="E11" i="11"/>
  <c r="E31" i="11" s="1"/>
  <c r="G21" i="10"/>
  <c r="H21" i="10"/>
  <c r="E19" i="11"/>
  <c r="E39" i="11" s="1"/>
  <c r="G20" i="10"/>
  <c r="E19" i="12"/>
  <c r="G11" i="11"/>
  <c r="G31" i="11" s="1"/>
  <c r="G11" i="12"/>
  <c r="F11" i="11"/>
  <c r="F31" i="11" s="1"/>
  <c r="F11" i="12"/>
  <c r="H22" i="10" l="1"/>
  <c r="G22" i="10"/>
  <c r="E20" i="12"/>
  <c r="E21" i="12" s="1"/>
  <c r="H20" i="12"/>
  <c r="G20" i="12"/>
  <c r="F20" i="12"/>
  <c r="F22" i="12" l="1"/>
  <c r="F23" i="12" s="1"/>
  <c r="D9" i="13" s="1"/>
  <c r="C9" i="14" s="1"/>
  <c r="G22" i="12"/>
  <c r="G23" i="12" s="1"/>
  <c r="E9" i="13" s="1"/>
  <c r="D9" i="14" s="1"/>
  <c r="H22" i="12"/>
  <c r="H23" i="12" s="1"/>
  <c r="F9" i="13" s="1"/>
  <c r="E9" i="14" s="1"/>
  <c r="C11" i="14" l="1"/>
  <c r="C12" i="14" s="1"/>
  <c r="C16" i="14" s="1"/>
  <c r="D11" i="14"/>
  <c r="D12" i="14" s="1"/>
  <c r="F21" i="13"/>
  <c r="E21" i="13"/>
  <c r="D21" i="13"/>
  <c r="D20" i="14" l="1"/>
  <c r="D22" i="14" s="1"/>
  <c r="D16" i="14"/>
  <c r="C20" i="14"/>
  <c r="C22" i="14" s="1"/>
  <c r="C13" i="14"/>
  <c r="C23" i="14" l="1"/>
</calcChain>
</file>

<file path=xl/sharedStrings.xml><?xml version="1.0" encoding="utf-8"?>
<sst xmlns="http://schemas.openxmlformats.org/spreadsheetml/2006/main" count="222" uniqueCount="100">
  <si>
    <t>Kostenarten</t>
  </si>
  <si>
    <t>Summe</t>
  </si>
  <si>
    <t>Personalkosten</t>
  </si>
  <si>
    <t>Team 1</t>
  </si>
  <si>
    <t>Team 2</t>
  </si>
  <si>
    <t xml:space="preserve">Vertiefen Sie Ihre betriebswirtschaftlichen Kenntnisse durch Einüben von Methoden und Instrumenten mithilfe dieses Übungsgenerators. 
Lösen Sie die praxisrelevanten Aufgaben- und Problemstellungen, überprüfen Sie Ihre Lösungen anhand der Musterlösung und 
generieren Sie unbegrenzte neue Übungsaufgaben inkl. Musterlösungen. </t>
  </si>
  <si>
    <t xml:space="preserve">Rechnen Sie, um Rundungsdifferenzen zu vermeiden, auf dem Taschenrechner stets mit 6 Stellen hinter dem 
Komma und niemals mit gerundeten Werten. Bitte runden Sie nur die Endergebnisse auf. </t>
  </si>
  <si>
    <t>Vergleichen Sie Ihre Ergebnisse mit der Musterlösung</t>
  </si>
  <si>
    <t>Berechnen Sie die fehlenden Werte und tragen Sie ihre Ergebnisse in die dunkel hinterlegten Felder ein.</t>
  </si>
  <si>
    <t xml:space="preserve">        </t>
  </si>
  <si>
    <t>Aufwandsart</t>
  </si>
  <si>
    <t>Änderung</t>
  </si>
  <si>
    <t>Personalaufwand</t>
  </si>
  <si>
    <t>Energieaufwand</t>
  </si>
  <si>
    <t>Abschreibungen</t>
  </si>
  <si>
    <t>Materialaufwand</t>
  </si>
  <si>
    <t>Mietaufwand</t>
  </si>
  <si>
    <t>Versicherungsaufwand</t>
  </si>
  <si>
    <t>Kostenart</t>
  </si>
  <si>
    <t>Sozialabgaben etc.</t>
  </si>
  <si>
    <t>Energiekosten</t>
  </si>
  <si>
    <t>Materialkosten</t>
  </si>
  <si>
    <t>Mietkosten</t>
  </si>
  <si>
    <t>Versicherungskosten</t>
  </si>
  <si>
    <t>Kostenstelle 1</t>
  </si>
  <si>
    <t>Hilfskostenstelle</t>
  </si>
  <si>
    <t>Fuhrpark</t>
  </si>
  <si>
    <t>Kostenstelle 2</t>
  </si>
  <si>
    <t>Immobilie</t>
  </si>
  <si>
    <t>Kostenstelle 3</t>
  </si>
  <si>
    <t>Hauptkostenstelle</t>
  </si>
  <si>
    <t>Kostenstelle 4</t>
  </si>
  <si>
    <t>Kostenstelle 5</t>
  </si>
  <si>
    <t>Verw./GF</t>
  </si>
  <si>
    <t>Gemeinkostenart 1</t>
  </si>
  <si>
    <t>Gemeinkostenart 2</t>
  </si>
  <si>
    <t>Gemeinkostenart 3</t>
  </si>
  <si>
    <t>Gemeinkostenart 4</t>
  </si>
  <si>
    <t>Gemeinkostenart 5</t>
  </si>
  <si>
    <t>Gemeinkostenart 6</t>
  </si>
  <si>
    <t>Gemeinkostenart 7</t>
  </si>
  <si>
    <t>Gemeinkostenart 8</t>
  </si>
  <si>
    <t>Innerbetriebl. Lstg.</t>
  </si>
  <si>
    <t>Anbauverfahren</t>
  </si>
  <si>
    <t>Die Finanzbuchhaltung meldet folgende Änderungen:</t>
  </si>
  <si>
    <t>Divisionskalkulation</t>
  </si>
  <si>
    <t>Bitte ermitteln Sie die in der Kostenrechnung zu verrechnenden Kosten und die zugehörigen Kostenarten</t>
  </si>
  <si>
    <t>Ermitteln Sie die Kosten je Kostenstelle</t>
  </si>
  <si>
    <t>Sekundärkostenrechnung nach dem Stufenleiterverfahren</t>
  </si>
  <si>
    <t>Primärkostenrechnung</t>
  </si>
  <si>
    <t>Stufenleiterverfahren</t>
  </si>
  <si>
    <t>PRACTICE</t>
  </si>
  <si>
    <t>CHECK</t>
  </si>
  <si>
    <t>CREATE</t>
  </si>
  <si>
    <t xml:space="preserve">Weitere Lernmaterialien und Übungsgeneratoren finden Sie unter folgendem Link: </t>
  </si>
  <si>
    <t xml:space="preserve">   </t>
  </si>
  <si>
    <t>http://think4future.de/studium/seiten/4</t>
  </si>
  <si>
    <t>Weiter zur nächsten Aufgabe</t>
  </si>
  <si>
    <t>Bitte ändern Sie die Daten in den gestreift hinterlegten Zellen, damit eine neue Übungsaufgabe entsteht.</t>
  </si>
  <si>
    <t>Sekundärkosten verrechnen</t>
  </si>
  <si>
    <t>Verrechnen Sie die Hilfskostenstellen nach dem Anbauverfahren.</t>
  </si>
  <si>
    <t>Verrechnen Sie die Hilfskostenstellen nach dem Stufenleiterverfahren.</t>
  </si>
  <si>
    <t>Umlage</t>
  </si>
  <si>
    <t>Leistungen</t>
  </si>
  <si>
    <t>Stunden</t>
  </si>
  <si>
    <t>Kontrollsumme</t>
  </si>
  <si>
    <t>Selbstkosten</t>
  </si>
  <si>
    <t>Preis</t>
  </si>
  <si>
    <t>Umsatz</t>
  </si>
  <si>
    <t>Kosten</t>
  </si>
  <si>
    <t>Betriebsergebnis</t>
  </si>
  <si>
    <t>Der Übungsgenerator 'Finanzbuchhaltung' von Prof. Dr. Werner Heister  ist lizenziert unter einer Creative Commons Namensnennung - Weitergabe unter gleichen Bedingungen 4.0 International Lizenz. (Layout Katharina Weber; Comics Peter Plaumann)</t>
  </si>
  <si>
    <t>Änderungs-/ Anpassungsrechnung</t>
  </si>
  <si>
    <t>Anpassungsrechnung</t>
  </si>
  <si>
    <t>Hilfskostenstellen</t>
  </si>
  <si>
    <t>Hauptkostenstellen</t>
  </si>
  <si>
    <t>Kostenstellen</t>
  </si>
  <si>
    <t>Sekundärkostenrechnung nach dem Anbauverfahren</t>
  </si>
  <si>
    <t>Verrechnungsschlüssel</t>
  </si>
  <si>
    <t>Aufwand Aushilfskräfte</t>
  </si>
  <si>
    <t>Aufwand Sozialabgaben</t>
  </si>
  <si>
    <t>Kosten Aushilfskräfte</t>
  </si>
  <si>
    <t>Die Lösungen befinden sich in den dunkel hinterlegten Zellen.
Die Zellen mit den von Ihnen bereits richtig berechneten Werten sind grün markiert.</t>
  </si>
  <si>
    <t>Zurück zur Aufgabe</t>
  </si>
  <si>
    <t>Verrechnen Sie die dritte Hauptkostenstelle auf die anderen Hauptkostenstellen und 
führen je eine Divisionskalkulation durch.</t>
  </si>
  <si>
    <t xml:space="preserve">Rechnen Sie, um Rundungsdifferenzen zu vermeiden, auf dem Taschenrechner stets mit 6 Stellen hinter 
dem Komma und niemals mit gerundeten Werten. Bitte runden Sie nur die Endergebnisse auf. </t>
  </si>
  <si>
    <t>Für Erläuterungen zum Rechenweg klicken Sie bitte jeweils auf das Info-Symbol.</t>
  </si>
  <si>
    <t>Zurück zur Musterlösung</t>
  </si>
  <si>
    <t>Beim Anbauverfahren werden die Hilfskostenstellen der Reihe nach mit einem vorher festgelegten Schlüssel auf die Hauptkostenstellen verrechnet. Hierfür wird jeweils der Gesamtbetrag der Hilfskostenstelle mit dem Anteil des Schlüssels an der Summe aller Schlüsselwerte multipliziert. Zur Verrechnung einer Hilfskostenstelle auf eine Hauptkostenstelle rechnet man also:</t>
  </si>
  <si>
    <t xml:space="preserve">Beim Anbauverfahren werden die Hilfskostenstellen nur auf Hauptkostenstellen verrechnet und nicht auf andere Hilfskostenstellen. Deshalb gibt es keine Verrechnungsschlüssel für Hilfskostenstellen.
Die Summe der Verrechnungsschlüssel einer Hilfskostenstelle berechnet sich also nur aus den Schlüsselwerten der Hauptkostenstellen. </t>
  </si>
  <si>
    <t>Wichtig: 
Vor der Verrechnung einer Hilfskostenstelle im Stufenleiterverfahren muss die neue Gesamtsumme dieser 
Hilfskostenstelle ermittelt werden. Die Verrechnung aller in der Tabelle links der Hilfskostenstelle stehenden 
Hilfskostenstellen muss also in der Gesamtsumme mit einbezogen werden.</t>
  </si>
  <si>
    <t>Beim Stufenleiterverfahren werden die Hilfskostenstellen der Reihe nach mit einem vorher festgelegten Schlüssel 
auf die Hauptkostenstellen und alle noch nicht verrechneten Hilfskostenstellen verrechnet. 
Das Verfahren wird so lange durchgeführt, bis alle Hilfskostenstellen verrechnet sind. 
Hierfür wird jeweils der Gesamtbetrag der Hilfskostenstelle mit dem Anteil des Schlüssels an der Summe aller Schlüsselwerte multipliziert. Zur Verrechnung einer Hilfskostenstelle auf jede Kostenstelle, die in der Tabelle rechts von der zu verrechnenden Kostenstelle steht, lautet die Formel also:</t>
  </si>
  <si>
    <t>Beim Stufenleiterverfahren werden die Hilfskostenstelle schrittweise auf alle Kostenstellen rechts in der Tabelle verrechnet, 
solange bis alle Hilfskostenstellen verrechnet wurden.
Hierfür werden jeweils nur die Schlüsselwerte benötigt und berücksichtigt, die in der Tabelle rechts von der zu verrechnenden Hilfskostenstelle stehen. Die Summe der Schlüsselwerte besteht also immer aus den einzelnen Schlüsselwerten der Hauptkostenstelle und bis dahin noch nicht verrechneten Hilfskostenstellen.</t>
  </si>
  <si>
    <t>Das Betriebsergebnis bzw. der Erfolg für jede Kostenstelle errechnet sich 
jeweils aus deren Umsatz abzüglich der Kosten.
Das Betriebsergebnis des gesamten Unternehmens ist die Summe 
der Betriebsergebnisse der einzelnen Kostenstellen.</t>
  </si>
  <si>
    <t>Der Umsatz einer Kostenstelle errechnet sich aus der Anzahl ihrer Leistungen 
und dem dafür verlangten Preis.</t>
  </si>
  <si>
    <t>Die Selbstkosten, die eine Kostenstelle für jede Leistung hat, errechnen sich aus der Summe der Kosten und der Anzahl der Leistungen.</t>
  </si>
  <si>
    <t>Die Umlage einer Hauptkostenstelle auf eine andere Hauptkostenstelle entspricht dem prozentualen Anteil, den diese Hauptkostenstelle an der anderen hat. 
Zur Überprüfung der Umlage kann die Kontrollsumme berechnet werden. Die Summe der Kosten aller Kostenstellen vor der Umlage muss gleich hoch sein wie die Summe der Kosten der Kostenstellen, auf die die andere Kostenstelle umgelegt wurde. So kann sichergestellt werden, dass keine Kosten irrtümlicherweise fehlen oder dazukommen.</t>
  </si>
  <si>
    <t>In der Primärkostenrechnung wird die Gesamtsumme einer Kostenart nach einem Schlüssel jeweils anteilig auf 
die verschiedenen Kostenstellen aufgeteilt. Um für eine Kostenart zu berechnen, welcher Betrag jeweils auf 
jede einzelne Kostenstelle fällt, rechnet man folgendermaßen:</t>
  </si>
  <si>
    <t>Übungsgenerator: FiBu / KoRe</t>
  </si>
  <si>
    <t>FiBu/KoRe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</si>
</sst>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7" formatCode="#,##0.00\ &quot;€&quot;;\-#,##0.00\ &quot;€&quot;"/>
    <numFmt numFmtId="44" formatCode="_-* #,##0.00\ &quot;€&quot;_-;\-* #,##0.00\ &quot;€&quot;_-;_-* &quot;-&quot;??\ &quot;€&quot;_-;_-@_-"/>
    <numFmt numFmtId="43" formatCode="_-* #,##0.00_-;\-* #,##0.00_-;_-* &quot;-&quot;??_-;_-@_-"/>
    <numFmt numFmtId="164" formatCode="#,##0.00\ &quot;€&quot;"/>
    <numFmt numFmtId="165" formatCode="_-* #,##0\ _€_-;\-* #,##0\ _€_-;_-* &quot;-&quot;??\ _€_-;_-@_-"/>
  </numFmts>
  <fonts count="23">
    <font>
      <sz val="11"/>
      <color theme="1"/>
      <name val="Calibri"/>
      <family val="2"/>
      <scheme val="minor"/>
    </font>
    <font>
      <sz val="11"/>
      <color theme="1"/>
      <name val="Calibri"/>
      <family val="2"/>
      <scheme val="minor"/>
    </font>
    <font>
      <sz val="12"/>
      <color theme="1"/>
      <name val="Arial"/>
      <family val="2"/>
    </font>
    <font>
      <u/>
      <sz val="12"/>
      <color theme="1"/>
      <name val="Arial"/>
      <family val="2"/>
    </font>
    <font>
      <u/>
      <sz val="11"/>
      <color theme="10"/>
      <name val="Calibri"/>
      <family val="2"/>
      <scheme val="minor"/>
    </font>
    <font>
      <sz val="12"/>
      <name val="Arial"/>
      <family val="2"/>
    </font>
    <font>
      <u/>
      <sz val="12"/>
      <color theme="10"/>
      <name val="Arial"/>
      <family val="2"/>
    </font>
    <font>
      <sz val="12"/>
      <color theme="10"/>
      <name val="Arial"/>
      <family val="2"/>
    </font>
    <font>
      <sz val="8"/>
      <name val="Calibri"/>
      <family val="2"/>
      <scheme val="minor"/>
    </font>
    <font>
      <b/>
      <sz val="11"/>
      <name val="Asap"/>
    </font>
    <font>
      <sz val="11"/>
      <name val="Asap"/>
    </font>
    <font>
      <b/>
      <sz val="12"/>
      <color theme="1"/>
      <name val="Arial"/>
      <family val="2"/>
    </font>
    <font>
      <b/>
      <sz val="12"/>
      <name val="Arial"/>
      <family val="2"/>
    </font>
    <font>
      <b/>
      <sz val="16"/>
      <name val="Arial"/>
      <family val="2"/>
    </font>
    <font>
      <b/>
      <sz val="16"/>
      <color theme="1"/>
      <name val="Arial"/>
      <family val="2"/>
    </font>
    <font>
      <i/>
      <sz val="12"/>
      <color theme="1"/>
      <name val="Arial"/>
      <family val="2"/>
    </font>
    <font>
      <b/>
      <sz val="26"/>
      <color theme="1"/>
      <name val="Arial"/>
      <family val="2"/>
    </font>
    <font>
      <i/>
      <sz val="10"/>
      <color theme="1"/>
      <name val="Arial"/>
      <family val="2"/>
    </font>
    <font>
      <b/>
      <sz val="14"/>
      <name val="Arial"/>
      <family val="2"/>
    </font>
    <font>
      <i/>
      <sz val="12"/>
      <name val="Arial"/>
      <family val="2"/>
    </font>
    <font>
      <sz val="12"/>
      <color theme="1"/>
      <name val="Calibri"/>
      <family val="2"/>
      <scheme val="minor"/>
    </font>
    <font>
      <b/>
      <i/>
      <sz val="12"/>
      <name val="Arial"/>
      <family val="2"/>
    </font>
    <font>
      <b/>
      <sz val="11"/>
      <color theme="1"/>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65"/>
        <bgColor indexed="64"/>
      </patternFill>
    </fill>
    <fill>
      <patternFill patternType="lightHorizontal">
        <fgColor theme="0" tint="-0.14993743705557422"/>
        <bgColor theme="0"/>
      </patternFill>
    </fill>
    <fill>
      <patternFill patternType="lightHorizontal">
        <fgColor theme="0" tint="-0.14996795556505021"/>
        <bgColor indexed="65"/>
      </patternFill>
    </fill>
    <fill>
      <patternFill patternType="lightHorizontal">
        <fgColor theme="0"/>
        <bgColor theme="0"/>
      </patternFill>
    </fill>
    <fill>
      <patternFill patternType="solid">
        <fgColor theme="0"/>
        <bgColor indexed="64"/>
      </patternFill>
    </fill>
    <fill>
      <patternFill patternType="lightHorizontal">
        <fgColor theme="0" tint="-0.24994659260841701"/>
        <bgColor theme="0" tint="-4.9989318521683403E-2"/>
      </patternFill>
    </fill>
    <fill>
      <patternFill patternType="darkHorizontal">
        <fgColor theme="0" tint="-4.9989318521683403E-2"/>
        <bgColor theme="0" tint="-0.14996795556505021"/>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theme="0"/>
      </left>
      <right style="thick">
        <color theme="0"/>
      </right>
      <top style="thick">
        <color theme="0"/>
      </top>
      <bottom style="thick">
        <color theme="0"/>
      </bottom>
      <diagonal/>
    </border>
    <border>
      <left style="slantDashDot">
        <color theme="0"/>
      </left>
      <right style="slantDashDot">
        <color theme="0"/>
      </right>
      <top/>
      <bottom/>
      <diagonal/>
    </border>
    <border>
      <left style="medium">
        <color theme="0"/>
      </left>
      <right style="medium">
        <color theme="0"/>
      </right>
      <top style="medium">
        <color theme="0"/>
      </top>
      <bottom style="medium">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style="medium">
        <color theme="0"/>
      </right>
      <top/>
      <bottom style="medium">
        <color theme="0"/>
      </bottom>
      <diagonal/>
    </border>
    <border>
      <left style="slantDashDot">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slantDashDot">
        <color theme="0"/>
      </bottom>
      <diagonal/>
    </border>
    <border>
      <left/>
      <right style="thin">
        <color indexed="64"/>
      </right>
      <top/>
      <bottom/>
      <diagonal/>
    </border>
    <border diagonalUp="1">
      <left style="medium">
        <color theme="0"/>
      </left>
      <right style="medium">
        <color theme="0"/>
      </right>
      <top style="medium">
        <color theme="0"/>
      </top>
      <bottom style="medium">
        <color theme="0"/>
      </bottom>
      <diagonal style="medium">
        <color theme="0"/>
      </diagonal>
    </border>
    <border>
      <left style="slantDashDot">
        <color theme="0"/>
      </left>
      <right style="slantDashDot">
        <color theme="0"/>
      </right>
      <top/>
      <bottom style="slantDashDot">
        <color theme="0"/>
      </bottom>
      <diagonal/>
    </border>
    <border>
      <left style="medium">
        <color theme="0"/>
      </left>
      <right style="medium">
        <color theme="0"/>
      </right>
      <top style="medium">
        <color theme="0"/>
      </top>
      <bottom/>
      <diagonal/>
    </border>
    <border>
      <left style="thin">
        <color theme="0"/>
      </left>
      <right style="thin">
        <color theme="0"/>
      </right>
      <top style="thin">
        <color theme="0"/>
      </top>
      <bottom style="thin">
        <color theme="0"/>
      </bottom>
      <diagonal/>
    </border>
    <border>
      <left/>
      <right/>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slantDashDot">
        <color theme="0"/>
      </left>
      <right style="medium">
        <color theme="0"/>
      </right>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thick">
        <color theme="0"/>
      </left>
      <right/>
      <top/>
      <bottom style="thick">
        <color theme="0"/>
      </bottom>
      <diagonal/>
    </border>
    <border>
      <left/>
      <right/>
      <top/>
      <bottom style="thick">
        <color theme="0"/>
      </bottom>
      <diagonal/>
    </border>
    <border>
      <left style="thick">
        <color theme="0" tint="-0.14996795556505021"/>
      </left>
      <right/>
      <top style="thick">
        <color theme="0" tint="-0.14996795556505021"/>
      </top>
      <bottom/>
      <diagonal/>
    </border>
    <border>
      <left/>
      <right/>
      <top style="thick">
        <color theme="0" tint="-0.14996795556505021"/>
      </top>
      <bottom/>
      <diagonal/>
    </border>
    <border>
      <left/>
      <right style="thick">
        <color theme="0" tint="-0.14996795556505021"/>
      </right>
      <top style="thick">
        <color theme="0" tint="-0.14996795556505021"/>
      </top>
      <bottom/>
      <diagonal/>
    </border>
    <border>
      <left style="thick">
        <color theme="0" tint="-0.14996795556505021"/>
      </left>
      <right/>
      <top/>
      <bottom/>
      <diagonal/>
    </border>
    <border>
      <left/>
      <right style="thick">
        <color theme="0" tint="-0.14996795556505021"/>
      </right>
      <top/>
      <bottom/>
      <diagonal/>
    </border>
    <border>
      <left style="thick">
        <color theme="0" tint="-0.14996795556505021"/>
      </left>
      <right/>
      <top/>
      <bottom style="thick">
        <color theme="0" tint="-0.14996795556505021"/>
      </bottom>
      <diagonal/>
    </border>
    <border>
      <left/>
      <right/>
      <top/>
      <bottom style="thick">
        <color theme="0" tint="-0.14996795556505021"/>
      </bottom>
      <diagonal/>
    </border>
    <border>
      <left/>
      <right style="thick">
        <color theme="0" tint="-0.14996795556505021"/>
      </right>
      <top/>
      <bottom style="thick">
        <color theme="0" tint="-0.14996795556505021"/>
      </bottom>
      <diagonal/>
    </border>
    <border>
      <left style="medium">
        <color indexed="64"/>
      </left>
      <right style="medium">
        <color indexed="64"/>
      </right>
      <top style="medium">
        <color indexed="64"/>
      </top>
      <bottom style="medium">
        <color indexed="64"/>
      </bottom>
      <diagonal/>
    </border>
    <border>
      <left style="thick">
        <color theme="0" tint="-0.14996795556505021"/>
      </left>
      <right/>
      <top/>
      <bottom style="thick">
        <color theme="0" tint="-0.14993743705557422"/>
      </bottom>
      <diagonal/>
    </border>
    <border>
      <left/>
      <right/>
      <top/>
      <bottom style="thick">
        <color theme="0" tint="-0.14993743705557422"/>
      </bottom>
      <diagonal/>
    </border>
    <border>
      <left/>
      <right style="thick">
        <color theme="0" tint="-0.14996795556505021"/>
      </right>
      <top/>
      <bottom style="thick">
        <color theme="0" tint="-0.14993743705557422"/>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cellStyleXfs>
  <cellXfs count="301">
    <xf numFmtId="0" fontId="0" fillId="0" borderId="0" xfId="0"/>
    <xf numFmtId="0" fontId="2" fillId="0" borderId="0" xfId="0" applyFont="1"/>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vertical="top"/>
    </xf>
    <xf numFmtId="0" fontId="2" fillId="0" borderId="0" xfId="0" applyFont="1" applyFill="1" applyAlignment="1"/>
    <xf numFmtId="0" fontId="0" fillId="0" borderId="0" xfId="0" applyFill="1" applyBorder="1"/>
    <xf numFmtId="0" fontId="5" fillId="0" borderId="0" xfId="0" applyFont="1" applyFill="1" applyBorder="1" applyAlignment="1">
      <alignment vertical="top"/>
    </xf>
    <xf numFmtId="0" fontId="5" fillId="0" borderId="0" xfId="0" applyFont="1" applyFill="1" applyBorder="1" applyAlignment="1"/>
    <xf numFmtId="0" fontId="0" fillId="0" borderId="0" xfId="0" applyProtection="1">
      <protection hidden="1"/>
    </xf>
    <xf numFmtId="0" fontId="5"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5" fillId="0" borderId="0" xfId="3" applyFont="1" applyBorder="1" applyAlignment="1">
      <alignment wrapText="1"/>
    </xf>
    <xf numFmtId="0" fontId="2" fillId="0" borderId="0" xfId="0" applyFont="1" applyBorder="1"/>
    <xf numFmtId="0" fontId="2" fillId="0" borderId="0" xfId="0" applyFont="1" applyBorder="1" applyAlignment="1" applyProtection="1">
      <alignment horizontal="center" vertical="top" wrapText="1"/>
      <protection hidden="1"/>
    </xf>
    <xf numFmtId="0" fontId="6" fillId="0" borderId="0" xfId="3" applyFont="1" applyBorder="1" applyAlignment="1">
      <alignment horizontal="left" wrapText="1"/>
    </xf>
    <xf numFmtId="0" fontId="0" fillId="9" borderId="0" xfId="0" applyFill="1"/>
    <xf numFmtId="0" fontId="5" fillId="0" borderId="0" xfId="3" applyFont="1" applyBorder="1" applyAlignment="1">
      <alignment horizontal="center" vertical="center" wrapText="1"/>
    </xf>
    <xf numFmtId="0" fontId="2" fillId="0" borderId="0" xfId="0" applyFont="1" applyAlignment="1">
      <alignment horizontal="center" vertical="center" wrapText="1"/>
    </xf>
    <xf numFmtId="0" fontId="7" fillId="0" borderId="0" xfId="3" applyFont="1" applyBorder="1" applyAlignment="1">
      <alignment wrapText="1"/>
    </xf>
    <xf numFmtId="0" fontId="2" fillId="0" borderId="18" xfId="0" applyFont="1" applyBorder="1" applyAlignment="1"/>
    <xf numFmtId="0" fontId="2" fillId="0" borderId="15" xfId="0" applyFont="1" applyBorder="1" applyAlignment="1"/>
    <xf numFmtId="0" fontId="2" fillId="0" borderId="0" xfId="0" applyFont="1" applyBorder="1" applyAlignment="1">
      <alignment horizontal="center" vertical="center" wrapText="1"/>
    </xf>
    <xf numFmtId="0" fontId="0" fillId="0" borderId="0" xfId="0" applyFill="1"/>
    <xf numFmtId="0" fontId="2" fillId="0" borderId="0" xfId="0" applyFont="1" applyFill="1" applyAlignment="1" applyProtection="1">
      <protection hidden="1"/>
    </xf>
    <xf numFmtId="0" fontId="11" fillId="2" borderId="7" xfId="0" applyFont="1" applyFill="1" applyBorder="1" applyAlignment="1">
      <alignment vertical="center"/>
    </xf>
    <xf numFmtId="0" fontId="20" fillId="0" borderId="0" xfId="0" applyFont="1"/>
    <xf numFmtId="0" fontId="17" fillId="0" borderId="0" xfId="0" applyFont="1" applyAlignment="1">
      <alignment vertical="center" wrapText="1"/>
    </xf>
    <xf numFmtId="0" fontId="15" fillId="0" borderId="0" xfId="0" applyFont="1" applyBorder="1" applyAlignment="1" applyProtection="1">
      <alignment horizontal="center" vertical="center" wrapText="1"/>
      <protection hidden="1"/>
    </xf>
    <xf numFmtId="0" fontId="11" fillId="2" borderId="5" xfId="0" applyFont="1" applyFill="1" applyBorder="1" applyAlignment="1" applyProtection="1">
      <alignment horizontal="center" vertical="center" wrapText="1"/>
      <protection hidden="1"/>
    </xf>
    <xf numFmtId="0" fontId="11" fillId="2" borderId="5" xfId="0" applyFont="1" applyFill="1" applyBorder="1" applyAlignment="1" applyProtection="1">
      <alignment horizontal="left" vertical="center" wrapText="1"/>
      <protection hidden="1"/>
    </xf>
    <xf numFmtId="164" fontId="2" fillId="2" borderId="5" xfId="0" applyNumberFormat="1" applyFont="1" applyFill="1" applyBorder="1" applyAlignment="1" applyProtection="1">
      <alignment horizontal="right" vertical="center" wrapText="1"/>
      <protection hidden="1"/>
    </xf>
    <xf numFmtId="164" fontId="2" fillId="3" borderId="5" xfId="0" applyNumberFormat="1" applyFont="1" applyFill="1" applyBorder="1" applyAlignment="1" applyProtection="1">
      <alignment horizontal="right" vertical="center" wrapText="1"/>
      <protection hidden="1"/>
    </xf>
    <xf numFmtId="0" fontId="2" fillId="2" borderId="5" xfId="0" applyFont="1" applyFill="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0" fillId="0" borderId="0" xfId="0" applyAlignment="1">
      <alignment vertical="center"/>
    </xf>
    <xf numFmtId="0" fontId="2" fillId="0" borderId="0" xfId="0" applyFont="1" applyFill="1" applyBorder="1" applyAlignment="1" applyProtection="1">
      <alignment vertical="center" wrapText="1"/>
      <protection hidden="1"/>
    </xf>
    <xf numFmtId="0" fontId="2" fillId="2" borderId="7" xfId="0" applyFont="1" applyFill="1" applyBorder="1" applyAlignment="1" applyProtection="1">
      <alignment horizontal="center" vertical="center" wrapText="1"/>
      <protection hidden="1"/>
    </xf>
    <xf numFmtId="0" fontId="11" fillId="2" borderId="7"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left" vertical="center" wrapText="1"/>
      <protection hidden="1"/>
    </xf>
    <xf numFmtId="164" fontId="2" fillId="2" borderId="7" xfId="0" applyNumberFormat="1" applyFont="1" applyFill="1" applyBorder="1" applyAlignment="1" applyProtection="1">
      <alignment horizontal="right" vertical="center" wrapText="1"/>
      <protection hidden="1"/>
    </xf>
    <xf numFmtId="0" fontId="2" fillId="4" borderId="7" xfId="0" applyFont="1" applyFill="1" applyBorder="1" applyAlignment="1" applyProtection="1">
      <alignment horizontal="right" vertical="center" wrapText="1"/>
      <protection hidden="1"/>
    </xf>
    <xf numFmtId="164" fontId="2" fillId="4" borderId="7" xfId="0" applyNumberFormat="1" applyFont="1" applyFill="1" applyBorder="1" applyAlignment="1" applyProtection="1">
      <alignment horizontal="right" vertical="center" wrapText="1"/>
      <protection hidden="1"/>
    </xf>
    <xf numFmtId="0" fontId="11" fillId="0" borderId="7" xfId="0" applyFont="1" applyFill="1" applyBorder="1" applyAlignment="1">
      <alignment horizontal="center" vertical="center"/>
    </xf>
    <xf numFmtId="0" fontId="2" fillId="0" borderId="7" xfId="0" applyFont="1" applyBorder="1" applyAlignment="1">
      <alignment vertical="center"/>
    </xf>
    <xf numFmtId="0" fontId="2" fillId="2" borderId="7" xfId="0" applyFont="1" applyFill="1" applyBorder="1" applyAlignment="1">
      <alignment vertical="center"/>
    </xf>
    <xf numFmtId="164" fontId="2" fillId="2" borderId="7" xfId="0" applyNumberFormat="1" applyFont="1" applyFill="1" applyBorder="1" applyAlignment="1">
      <alignment vertical="center"/>
    </xf>
    <xf numFmtId="0" fontId="11" fillId="2" borderId="7" xfId="0" applyFont="1" applyFill="1" applyBorder="1" applyAlignment="1">
      <alignment horizontal="right" vertical="center"/>
    </xf>
    <xf numFmtId="0" fontId="2" fillId="4" borderId="7" xfId="0" applyFont="1" applyFill="1" applyBorder="1" applyAlignment="1">
      <alignment vertical="center"/>
    </xf>
    <xf numFmtId="1" fontId="2" fillId="4" borderId="7" xfId="0" applyNumberFormat="1" applyFont="1" applyFill="1" applyBorder="1" applyAlignment="1">
      <alignment vertical="center"/>
    </xf>
    <xf numFmtId="0" fontId="2" fillId="0" borderId="7" xfId="0" applyFont="1" applyBorder="1" applyAlignment="1">
      <alignment horizontal="right" vertical="center"/>
    </xf>
    <xf numFmtId="0" fontId="11" fillId="0" borderId="7" xfId="0" applyFont="1" applyBorder="1" applyAlignment="1">
      <alignment horizontal="right" vertical="center"/>
    </xf>
    <xf numFmtId="0" fontId="11" fillId="2" borderId="7" xfId="0" applyFont="1" applyFill="1" applyBorder="1" applyAlignment="1">
      <alignment horizontal="center" vertical="center"/>
    </xf>
    <xf numFmtId="0" fontId="11" fillId="2" borderId="5" xfId="0" applyFont="1" applyFill="1" applyBorder="1" applyAlignment="1">
      <alignment vertical="center"/>
    </xf>
    <xf numFmtId="0" fontId="11" fillId="2" borderId="5" xfId="0" applyFont="1" applyFill="1" applyBorder="1" applyAlignment="1">
      <alignment horizontal="center" vertical="center"/>
    </xf>
    <xf numFmtId="0" fontId="2" fillId="8" borderId="0" xfId="0" applyFont="1" applyFill="1" applyAlignment="1">
      <alignment vertical="center"/>
    </xf>
    <xf numFmtId="0" fontId="11" fillId="3" borderId="5" xfId="0" applyFont="1" applyFill="1" applyBorder="1" applyAlignment="1">
      <alignment horizontal="center" vertical="center"/>
    </xf>
    <xf numFmtId="164" fontId="2" fillId="2" borderId="5" xfId="0" applyNumberFormat="1" applyFont="1" applyFill="1" applyBorder="1" applyAlignment="1">
      <alignment vertical="center"/>
    </xf>
    <xf numFmtId="0" fontId="12" fillId="3" borderId="5" xfId="0" applyFont="1" applyFill="1" applyBorder="1" applyAlignment="1">
      <alignment vertical="center"/>
    </xf>
    <xf numFmtId="164" fontId="2" fillId="3" borderId="5" xfId="0" applyNumberFormat="1" applyFont="1" applyFill="1" applyBorder="1" applyAlignment="1">
      <alignment vertical="center"/>
    </xf>
    <xf numFmtId="0" fontId="2" fillId="2" borderId="5" xfId="0" applyFont="1" applyFill="1" applyBorder="1" applyAlignment="1">
      <alignment vertical="center"/>
    </xf>
    <xf numFmtId="0" fontId="5" fillId="3" borderId="5" xfId="0" applyFont="1" applyFill="1" applyBorder="1" applyAlignment="1">
      <alignment vertical="center"/>
    </xf>
    <xf numFmtId="0" fontId="5"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0" xfId="0" quotePrefix="1" applyFont="1" applyAlignment="1">
      <alignment vertical="center"/>
    </xf>
    <xf numFmtId="0" fontId="11" fillId="2" borderId="0" xfId="0" applyFont="1" applyFill="1" applyAlignment="1">
      <alignment horizontal="left" vertical="center"/>
    </xf>
    <xf numFmtId="0" fontId="11" fillId="2" borderId="0" xfId="0" applyFont="1" applyFill="1" applyAlignment="1">
      <alignment vertical="center"/>
    </xf>
    <xf numFmtId="10" fontId="2" fillId="10" borderId="7" xfId="0" applyNumberFormat="1" applyFont="1" applyFill="1" applyBorder="1" applyAlignment="1">
      <alignment horizontal="right" vertical="center"/>
    </xf>
    <xf numFmtId="0" fontId="11" fillId="10" borderId="7" xfId="0" applyFont="1" applyFill="1" applyBorder="1" applyAlignment="1">
      <alignment horizontal="left" vertical="center"/>
    </xf>
    <xf numFmtId="4" fontId="2" fillId="10" borderId="7" xfId="0" applyNumberFormat="1" applyFont="1" applyFill="1" applyBorder="1" applyAlignment="1">
      <alignment vertical="center"/>
    </xf>
    <xf numFmtId="2" fontId="2" fillId="10" borderId="7" xfId="0" applyNumberFormat="1" applyFont="1" applyFill="1" applyBorder="1" applyAlignment="1">
      <alignment vertical="center"/>
    </xf>
    <xf numFmtId="164" fontId="2" fillId="10" borderId="7" xfId="0" applyNumberFormat="1" applyFont="1" applyFill="1" applyBorder="1" applyAlignment="1">
      <alignment vertical="center"/>
    </xf>
    <xf numFmtId="0" fontId="5" fillId="0" borderId="0" xfId="0" applyFont="1" applyFill="1" applyBorder="1" applyAlignment="1">
      <alignment vertical="center"/>
    </xf>
    <xf numFmtId="0" fontId="2" fillId="0" borderId="0" xfId="0" applyFont="1" applyFill="1" applyBorder="1" applyAlignment="1">
      <alignment vertical="center"/>
    </xf>
    <xf numFmtId="0" fontId="5" fillId="5" borderId="0" xfId="0" applyFont="1" applyFill="1" applyBorder="1" applyAlignment="1">
      <alignment horizontal="center" vertical="center"/>
    </xf>
    <xf numFmtId="0" fontId="2" fillId="5" borderId="0" xfId="0" applyFont="1" applyFill="1" applyBorder="1" applyAlignment="1">
      <alignment horizontal="center" vertical="center"/>
    </xf>
    <xf numFmtId="0" fontId="2" fillId="0" borderId="0" xfId="0" applyFont="1" applyBorder="1" applyAlignment="1">
      <alignment vertical="center"/>
    </xf>
    <xf numFmtId="0" fontId="0" fillId="0" borderId="27" xfId="0" applyBorder="1" applyAlignment="1">
      <alignment vertical="center"/>
    </xf>
    <xf numFmtId="0" fontId="12" fillId="2" borderId="30" xfId="0" applyFont="1" applyFill="1" applyBorder="1" applyAlignment="1">
      <alignment vertical="center"/>
    </xf>
    <xf numFmtId="0" fontId="12" fillId="2" borderId="11" xfId="0" applyFont="1" applyFill="1" applyBorder="1" applyAlignment="1">
      <alignment vertical="center"/>
    </xf>
    <xf numFmtId="0" fontId="5" fillId="10" borderId="11" xfId="0" applyFont="1" applyFill="1" applyBorder="1" applyAlignment="1">
      <alignment vertical="center"/>
    </xf>
    <xf numFmtId="0" fontId="5" fillId="0" borderId="11" xfId="0" applyFont="1" applyBorder="1" applyAlignment="1">
      <alignment vertical="center"/>
    </xf>
    <xf numFmtId="0" fontId="0" fillId="0" borderId="13" xfId="0" applyBorder="1" applyAlignment="1">
      <alignment vertical="center"/>
    </xf>
    <xf numFmtId="0" fontId="12" fillId="2" borderId="12" xfId="0" applyFont="1" applyFill="1" applyBorder="1" applyAlignment="1">
      <alignment vertical="center"/>
    </xf>
    <xf numFmtId="0" fontId="12" fillId="2" borderId="7" xfId="0" applyFont="1" applyFill="1" applyBorder="1" applyAlignment="1">
      <alignment vertical="center"/>
    </xf>
    <xf numFmtId="0" fontId="5" fillId="10" borderId="7" xfId="0" applyFont="1" applyFill="1" applyBorder="1" applyAlignment="1">
      <alignment vertical="center"/>
    </xf>
    <xf numFmtId="0" fontId="5" fillId="0" borderId="7" xfId="0" applyFont="1" applyBorder="1" applyAlignment="1">
      <alignment vertical="center"/>
    </xf>
    <xf numFmtId="0" fontId="12" fillId="0" borderId="12" xfId="0" applyFont="1" applyFill="1" applyBorder="1" applyAlignment="1">
      <alignment vertical="center"/>
    </xf>
    <xf numFmtId="0" fontId="12" fillId="0" borderId="7" xfId="0" applyFont="1" applyFill="1" applyBorder="1" applyAlignment="1">
      <alignment vertical="center"/>
    </xf>
    <xf numFmtId="0" fontId="5" fillId="0" borderId="7" xfId="0" applyFont="1" applyFill="1" applyBorder="1" applyAlignment="1">
      <alignment vertical="center"/>
    </xf>
    <xf numFmtId="0" fontId="0" fillId="0" borderId="13" xfId="0" applyFill="1" applyBorder="1" applyAlignment="1">
      <alignment vertical="center"/>
    </xf>
    <xf numFmtId="0" fontId="0" fillId="0" borderId="0" xfId="0" applyFill="1" applyAlignment="1">
      <alignment vertical="center"/>
    </xf>
    <xf numFmtId="0" fontId="5" fillId="0" borderId="12" xfId="0" applyFont="1" applyBorder="1" applyAlignment="1">
      <alignment vertical="center"/>
    </xf>
    <xf numFmtId="0" fontId="5" fillId="2" borderId="12" xfId="0" applyFont="1" applyFill="1" applyBorder="1" applyAlignment="1">
      <alignment vertical="center"/>
    </xf>
    <xf numFmtId="0" fontId="12" fillId="2" borderId="7" xfId="0" applyFont="1" applyFill="1" applyBorder="1" applyAlignment="1">
      <alignment horizontal="center" vertical="center"/>
    </xf>
    <xf numFmtId="0" fontId="12" fillId="10" borderId="5" xfId="0" applyFont="1" applyFill="1" applyBorder="1" applyAlignment="1">
      <alignment vertical="center"/>
    </xf>
    <xf numFmtId="44" fontId="5" fillId="2" borderId="7" xfId="2" applyFont="1" applyFill="1" applyBorder="1" applyAlignment="1">
      <alignment vertical="center"/>
    </xf>
    <xf numFmtId="0" fontId="5" fillId="2" borderId="7" xfId="0" applyFont="1" applyFill="1" applyBorder="1" applyAlignment="1">
      <alignment vertical="center"/>
    </xf>
    <xf numFmtId="44" fontId="5" fillId="0" borderId="7" xfId="2" applyFont="1" applyBorder="1" applyAlignment="1">
      <alignment vertical="center"/>
    </xf>
    <xf numFmtId="44" fontId="5" fillId="0" borderId="12" xfId="2" applyFont="1" applyBorder="1" applyAlignment="1">
      <alignment vertical="center"/>
    </xf>
    <xf numFmtId="44" fontId="12" fillId="2" borderId="7" xfId="2" applyFont="1" applyFill="1" applyBorder="1" applyAlignment="1">
      <alignment horizontal="center" vertical="center"/>
    </xf>
    <xf numFmtId="165" fontId="5" fillId="2" borderId="7" xfId="1" applyNumberFormat="1" applyFont="1" applyFill="1" applyBorder="1" applyAlignment="1">
      <alignment vertical="center"/>
    </xf>
    <xf numFmtId="0" fontId="2" fillId="0" borderId="0" xfId="0" applyFont="1" applyFill="1" applyAlignment="1" applyProtection="1">
      <alignment vertical="center"/>
      <protection hidden="1"/>
    </xf>
    <xf numFmtId="0" fontId="11" fillId="2" borderId="6" xfId="0" applyFont="1" applyFill="1" applyBorder="1" applyAlignment="1">
      <alignment horizontal="center" vertical="center"/>
    </xf>
    <xf numFmtId="0" fontId="12" fillId="10" borderId="7" xfId="0" applyFont="1" applyFill="1" applyBorder="1" applyAlignment="1">
      <alignment vertical="center"/>
    </xf>
    <xf numFmtId="10" fontId="2" fillId="2" borderId="7" xfId="0" applyNumberFormat="1" applyFont="1" applyFill="1" applyBorder="1" applyAlignment="1">
      <alignment vertical="center"/>
    </xf>
    <xf numFmtId="0" fontId="2" fillId="0" borderId="7" xfId="0" applyFont="1" applyFill="1" applyBorder="1" applyAlignment="1">
      <alignment vertical="center"/>
    </xf>
    <xf numFmtId="164" fontId="2" fillId="3" borderId="7" xfId="0" applyNumberFormat="1" applyFont="1" applyFill="1" applyBorder="1" applyAlignment="1">
      <alignment vertical="center"/>
    </xf>
    <xf numFmtId="4" fontId="2" fillId="2" borderId="7" xfId="0" applyNumberFormat="1" applyFont="1" applyFill="1" applyBorder="1" applyAlignment="1">
      <alignment vertical="center"/>
    </xf>
    <xf numFmtId="0" fontId="11" fillId="0" borderId="0" xfId="0" applyFont="1" applyAlignment="1">
      <alignment horizontal="center" vertical="center"/>
    </xf>
    <xf numFmtId="0" fontId="11" fillId="0" borderId="0" xfId="0" applyFont="1" applyAlignment="1">
      <alignment horizontal="right" vertical="center"/>
    </xf>
    <xf numFmtId="10" fontId="2" fillId="3" borderId="7" xfId="0" applyNumberFormat="1" applyFont="1" applyFill="1" applyBorder="1" applyAlignment="1">
      <alignment vertical="center"/>
    </xf>
    <xf numFmtId="4" fontId="2" fillId="3" borderId="26" xfId="0" applyNumberFormat="1" applyFont="1" applyFill="1" applyBorder="1" applyAlignment="1">
      <alignment vertical="center"/>
    </xf>
    <xf numFmtId="0" fontId="2" fillId="0" borderId="26" xfId="0" applyFont="1" applyBorder="1" applyAlignment="1">
      <alignment vertical="center"/>
    </xf>
    <xf numFmtId="164" fontId="2" fillId="3" borderId="26" xfId="0" applyNumberFormat="1" applyFont="1" applyFill="1" applyBorder="1" applyAlignment="1">
      <alignment vertical="center"/>
    </xf>
    <xf numFmtId="0" fontId="2" fillId="0" borderId="0" xfId="0" applyFont="1" applyFill="1" applyAlignment="1">
      <alignment vertical="center"/>
    </xf>
    <xf numFmtId="0" fontId="11" fillId="0" borderId="0" xfId="0" applyFont="1" applyFill="1" applyAlignment="1">
      <alignment horizontal="center" vertical="center"/>
    </xf>
    <xf numFmtId="164" fontId="2" fillId="0" borderId="0" xfId="0" applyNumberFormat="1" applyFont="1" applyFill="1" applyBorder="1" applyAlignment="1">
      <alignment vertical="center"/>
    </xf>
    <xf numFmtId="164" fontId="2" fillId="0" borderId="7" xfId="0" applyNumberFormat="1" applyFont="1" applyFill="1" applyBorder="1" applyAlignment="1">
      <alignment vertical="center"/>
    </xf>
    <xf numFmtId="164" fontId="2" fillId="4" borderId="7" xfId="0" applyNumberFormat="1" applyFont="1" applyFill="1" applyBorder="1" applyAlignment="1">
      <alignment vertical="center"/>
    </xf>
    <xf numFmtId="164" fontId="2" fillId="0" borderId="7" xfId="0" applyNumberFormat="1" applyFont="1" applyBorder="1" applyAlignment="1">
      <alignment vertical="center"/>
    </xf>
    <xf numFmtId="164" fontId="11" fillId="2" borderId="7" xfId="0" applyNumberFormat="1" applyFont="1" applyFill="1" applyBorder="1" applyAlignment="1">
      <alignment vertical="center"/>
    </xf>
    <xf numFmtId="164" fontId="11" fillId="3" borderId="7" xfId="0" applyNumberFormat="1" applyFont="1" applyFill="1" applyBorder="1" applyAlignment="1">
      <alignment vertical="center"/>
    </xf>
    <xf numFmtId="164" fontId="11" fillId="0" borderId="0" xfId="0" applyNumberFormat="1" applyFont="1" applyFill="1" applyBorder="1" applyAlignment="1">
      <alignment vertical="center"/>
    </xf>
    <xf numFmtId="0" fontId="5" fillId="0" borderId="0" xfId="0"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Alignment="1">
      <alignment horizontal="center" vertical="center"/>
    </xf>
    <xf numFmtId="0" fontId="0" fillId="0" borderId="7" xfId="0" applyBorder="1" applyAlignment="1">
      <alignment vertical="center"/>
    </xf>
    <xf numFmtId="0" fontId="10" fillId="0" borderId="24" xfId="0" applyFont="1" applyBorder="1" applyAlignment="1">
      <alignment vertical="center"/>
    </xf>
    <xf numFmtId="0" fontId="10" fillId="0" borderId="0" xfId="0" applyFont="1" applyBorder="1" applyAlignment="1">
      <alignment vertical="center"/>
    </xf>
    <xf numFmtId="0" fontId="11" fillId="2" borderId="7" xfId="0" applyFont="1" applyFill="1" applyBorder="1" applyAlignment="1">
      <alignment horizontal="left" vertical="center"/>
    </xf>
    <xf numFmtId="164" fontId="2" fillId="2" borderId="7" xfId="0" applyNumberFormat="1" applyFont="1" applyFill="1" applyBorder="1" applyAlignment="1">
      <alignment horizontal="right" vertical="center"/>
    </xf>
    <xf numFmtId="164" fontId="11" fillId="2" borderId="7" xfId="0" applyNumberFormat="1" applyFont="1" applyFill="1" applyBorder="1" applyAlignment="1">
      <alignment horizontal="right" vertical="center"/>
    </xf>
    <xf numFmtId="0" fontId="11" fillId="9" borderId="0" xfId="0" applyFont="1" applyFill="1" applyAlignment="1">
      <alignment horizontal="right" vertical="center"/>
    </xf>
    <xf numFmtId="0" fontId="5" fillId="3" borderId="7" xfId="0" applyFont="1" applyFill="1" applyBorder="1" applyAlignment="1">
      <alignment vertical="center"/>
    </xf>
    <xf numFmtId="0" fontId="5" fillId="3" borderId="23" xfId="0" applyFont="1" applyFill="1" applyBorder="1" applyAlignment="1">
      <alignment vertical="center"/>
    </xf>
    <xf numFmtId="0" fontId="11" fillId="3" borderId="7" xfId="0" applyFont="1" applyFill="1" applyBorder="1" applyAlignment="1">
      <alignment horizontal="right" vertical="center"/>
    </xf>
    <xf numFmtId="0" fontId="0" fillId="0" borderId="0" xfId="0" applyAlignment="1">
      <alignment horizontal="center" vertical="center"/>
    </xf>
    <xf numFmtId="0" fontId="18" fillId="0" borderId="0" xfId="3" applyFont="1" applyFill="1" applyAlignment="1" applyProtection="1">
      <alignment horizontal="center" vertical="center"/>
      <protection hidden="1"/>
    </xf>
    <xf numFmtId="164" fontId="5" fillId="2" borderId="7" xfId="0" applyNumberFormat="1" applyFont="1" applyFill="1" applyBorder="1" applyAlignment="1">
      <alignment vertical="center"/>
    </xf>
    <xf numFmtId="164" fontId="5" fillId="3" borderId="7" xfId="0" applyNumberFormat="1" applyFont="1" applyFill="1" applyBorder="1" applyAlignment="1">
      <alignment vertical="center"/>
    </xf>
    <xf numFmtId="164" fontId="5" fillId="4" borderId="7" xfId="0" applyNumberFormat="1" applyFont="1" applyFill="1" applyBorder="1" applyAlignment="1">
      <alignment vertical="center"/>
    </xf>
    <xf numFmtId="0" fontId="12" fillId="2" borderId="7" xfId="0" applyFont="1" applyFill="1" applyBorder="1" applyAlignment="1">
      <alignment horizontal="right" vertical="center"/>
    </xf>
    <xf numFmtId="164" fontId="12" fillId="2" borderId="7" xfId="0" applyNumberFormat="1" applyFont="1" applyFill="1" applyBorder="1" applyAlignment="1">
      <alignment vertical="center"/>
    </xf>
    <xf numFmtId="164" fontId="12" fillId="4" borderId="7" xfId="0" applyNumberFormat="1" applyFont="1" applyFill="1" applyBorder="1" applyAlignment="1">
      <alignment vertical="center"/>
    </xf>
    <xf numFmtId="0" fontId="9" fillId="9" borderId="0" xfId="0" applyFont="1" applyFill="1" applyBorder="1" applyAlignment="1">
      <alignment vertical="center"/>
    </xf>
    <xf numFmtId="164" fontId="9" fillId="9" borderId="0" xfId="0" applyNumberFormat="1" applyFont="1" applyFill="1" applyBorder="1" applyAlignment="1">
      <alignment vertical="center"/>
    </xf>
    <xf numFmtId="164" fontId="10" fillId="9" borderId="0" xfId="0" applyNumberFormat="1" applyFont="1" applyFill="1" applyBorder="1" applyAlignment="1">
      <alignment vertical="center"/>
    </xf>
    <xf numFmtId="0" fontId="2" fillId="2" borderId="5" xfId="0" applyNumberFormat="1" applyFont="1" applyFill="1" applyBorder="1" applyAlignment="1">
      <alignment horizontal="center" vertical="center"/>
    </xf>
    <xf numFmtId="7" fontId="5" fillId="10" borderId="7" xfId="2" applyNumberFormat="1" applyFont="1" applyFill="1" applyBorder="1" applyAlignment="1">
      <alignment vertical="center"/>
    </xf>
    <xf numFmtId="164" fontId="5" fillId="10" borderId="7" xfId="2" applyNumberFormat="1" applyFont="1" applyFill="1" applyBorder="1" applyAlignment="1">
      <alignment vertical="center"/>
    </xf>
    <xf numFmtId="7" fontId="5" fillId="2" borderId="7" xfId="2" applyNumberFormat="1" applyFont="1" applyFill="1" applyBorder="1" applyAlignment="1">
      <alignment vertical="center"/>
    </xf>
    <xf numFmtId="0" fontId="0" fillId="0" borderId="0" xfId="0" applyFill="1" applyProtection="1">
      <protection hidden="1"/>
    </xf>
    <xf numFmtId="0" fontId="2" fillId="0" borderId="0" xfId="0" applyFont="1" applyFill="1" applyBorder="1" applyAlignment="1" applyProtection="1">
      <alignment horizontal="left" vertical="center" wrapText="1"/>
      <protection hidden="1"/>
    </xf>
    <xf numFmtId="164" fontId="2" fillId="0" borderId="0" xfId="0" applyNumberFormat="1" applyFont="1" applyFill="1" applyBorder="1" applyAlignment="1" applyProtection="1">
      <alignment horizontal="right" vertical="center" wrapText="1"/>
      <protection hidden="1"/>
    </xf>
    <xf numFmtId="0" fontId="2" fillId="0" borderId="0" xfId="0" applyFont="1" applyFill="1" applyBorder="1" applyAlignment="1" applyProtection="1">
      <alignment horizontal="right" vertical="center" wrapText="1"/>
      <protection hidden="1"/>
    </xf>
    <xf numFmtId="0" fontId="5" fillId="0" borderId="0" xfId="3" applyFont="1" applyBorder="1" applyAlignment="1">
      <alignment horizontal="center" vertical="center" wrapText="1"/>
    </xf>
    <xf numFmtId="1" fontId="2" fillId="3" borderId="7" xfId="0" applyNumberFormat="1" applyFont="1" applyFill="1" applyBorder="1" applyAlignment="1">
      <alignment vertical="center"/>
    </xf>
    <xf numFmtId="1" fontId="2" fillId="3" borderId="23" xfId="0" applyNumberFormat="1" applyFont="1" applyFill="1" applyBorder="1" applyAlignment="1">
      <alignment vertical="center"/>
    </xf>
    <xf numFmtId="0" fontId="11" fillId="4" borderId="7" xfId="0" applyFont="1" applyFill="1" applyBorder="1" applyAlignment="1">
      <alignment vertical="center"/>
    </xf>
    <xf numFmtId="0" fontId="2" fillId="0" borderId="0" xfId="0" applyFont="1" applyFill="1" applyBorder="1" applyAlignment="1" applyProtection="1">
      <alignment horizontal="center" vertical="center"/>
      <protection hidden="1"/>
    </xf>
    <xf numFmtId="0" fontId="18" fillId="3" borderId="0" xfId="3" applyFont="1" applyFill="1" applyAlignment="1" applyProtection="1">
      <alignment horizontal="center" vertical="center"/>
      <protection hidden="1"/>
    </xf>
    <xf numFmtId="0" fontId="19" fillId="0" borderId="0" xfId="0" applyFont="1"/>
    <xf numFmtId="0" fontId="15" fillId="0" borderId="0" xfId="0" applyFont="1" applyBorder="1" applyAlignment="1" applyProtection="1">
      <alignment vertical="center" wrapText="1"/>
      <protection hidden="1"/>
    </xf>
    <xf numFmtId="0" fontId="15" fillId="0" borderId="20" xfId="0" applyFont="1" applyBorder="1" applyAlignment="1" applyProtection="1">
      <alignment vertical="center" wrapText="1"/>
      <protection hidden="1"/>
    </xf>
    <xf numFmtId="0" fontId="15" fillId="0" borderId="22" xfId="0" applyFont="1" applyBorder="1" applyAlignment="1" applyProtection="1">
      <alignment vertical="center" wrapText="1"/>
      <protection hidden="1"/>
    </xf>
    <xf numFmtId="0" fontId="15" fillId="0" borderId="0" xfId="0" applyFont="1" applyBorder="1" applyAlignment="1" applyProtection="1">
      <alignment vertical="center"/>
      <protection hidden="1"/>
    </xf>
    <xf numFmtId="0" fontId="15" fillId="0" borderId="20" xfId="0" applyFont="1" applyBorder="1" applyAlignment="1" applyProtection="1">
      <alignment vertical="center"/>
      <protection hidden="1"/>
    </xf>
    <xf numFmtId="0" fontId="2" fillId="0" borderId="0" xfId="0" applyFont="1" applyFill="1" applyAlignment="1">
      <alignment vertical="center" wrapText="1"/>
    </xf>
    <xf numFmtId="0" fontId="22" fillId="0" borderId="0" xfId="0" applyFont="1" applyAlignment="1">
      <alignment vertical="center"/>
    </xf>
    <xf numFmtId="0" fontId="11" fillId="0" borderId="0" xfId="0" applyFont="1" applyAlignment="1">
      <alignment vertical="center"/>
    </xf>
    <xf numFmtId="0" fontId="22" fillId="0" borderId="0" xfId="0" applyFont="1"/>
    <xf numFmtId="0" fontId="20" fillId="0" borderId="0" xfId="0" applyFont="1" applyAlignment="1">
      <alignment vertical="center"/>
    </xf>
    <xf numFmtId="0" fontId="2" fillId="0" borderId="0" xfId="0" applyFont="1" applyAlignment="1">
      <alignment horizontal="left"/>
    </xf>
    <xf numFmtId="0" fontId="5" fillId="0" borderId="0" xfId="3" applyFont="1" applyBorder="1" applyAlignment="1">
      <alignment horizontal="center" vertical="top" wrapText="1"/>
    </xf>
    <xf numFmtId="0" fontId="5" fillId="0" borderId="0" xfId="3" applyFont="1" applyBorder="1" applyAlignment="1">
      <alignment vertical="top" wrapText="1"/>
    </xf>
    <xf numFmtId="0" fontId="2" fillId="0" borderId="37" xfId="0" applyFont="1" applyBorder="1"/>
    <xf numFmtId="0" fontId="5" fillId="0" borderId="38" xfId="3" applyFont="1" applyBorder="1" applyAlignment="1">
      <alignment vertical="top" wrapText="1"/>
    </xf>
    <xf numFmtId="0" fontId="2" fillId="0" borderId="38" xfId="0" applyFont="1" applyBorder="1"/>
    <xf numFmtId="0" fontId="2" fillId="0" borderId="39" xfId="0" applyFont="1" applyBorder="1"/>
    <xf numFmtId="0" fontId="5" fillId="0" borderId="42" xfId="3" applyFont="1" applyBorder="1" applyAlignment="1">
      <alignment vertical="top" wrapText="1"/>
    </xf>
    <xf numFmtId="0" fontId="5" fillId="0" borderId="43" xfId="3" applyFont="1" applyBorder="1" applyAlignment="1">
      <alignment vertical="top" wrapText="1"/>
    </xf>
    <xf numFmtId="0" fontId="2" fillId="0" borderId="43" xfId="0" applyFont="1" applyBorder="1"/>
    <xf numFmtId="0" fontId="2" fillId="0" borderId="44" xfId="0" applyFont="1" applyBorder="1"/>
    <xf numFmtId="0" fontId="2" fillId="3" borderId="7" xfId="0" applyFont="1" applyFill="1" applyBorder="1" applyAlignment="1">
      <alignment vertical="center"/>
    </xf>
    <xf numFmtId="0" fontId="2" fillId="3" borderId="0" xfId="0" applyFont="1" applyFill="1" applyAlignment="1">
      <alignment vertical="center"/>
    </xf>
    <xf numFmtId="0" fontId="5" fillId="0" borderId="46" xfId="3" applyFont="1" applyBorder="1" applyAlignment="1">
      <alignment horizontal="center" vertical="top" wrapText="1"/>
    </xf>
    <xf numFmtId="0" fontId="5" fillId="0" borderId="47" xfId="3" applyFont="1" applyBorder="1" applyAlignment="1">
      <alignment horizontal="center" vertical="top" wrapText="1"/>
    </xf>
    <xf numFmtId="0" fontId="5" fillId="0" borderId="48" xfId="3" applyFont="1" applyBorder="1" applyAlignment="1">
      <alignment horizontal="center" vertical="top" wrapText="1"/>
    </xf>
    <xf numFmtId="0" fontId="5" fillId="0" borderId="39" xfId="3" applyFont="1" applyBorder="1" applyAlignment="1">
      <alignment vertical="top" wrapText="1"/>
    </xf>
    <xf numFmtId="0" fontId="5" fillId="0" borderId="42" xfId="3" applyFont="1" applyBorder="1" applyAlignment="1">
      <alignment horizontal="center" vertical="top" wrapText="1"/>
    </xf>
    <xf numFmtId="0" fontId="5" fillId="0" borderId="43" xfId="3" applyFont="1" applyBorder="1" applyAlignment="1">
      <alignment horizontal="center" vertical="top" wrapText="1"/>
    </xf>
    <xf numFmtId="0" fontId="5" fillId="0" borderId="44" xfId="3" applyFont="1" applyBorder="1" applyAlignment="1">
      <alignment horizontal="center" vertical="top" wrapText="1"/>
    </xf>
    <xf numFmtId="0" fontId="19" fillId="0" borderId="0" xfId="0" applyFont="1" applyBorder="1"/>
    <xf numFmtId="0" fontId="0" fillId="0" borderId="0" xfId="0" applyBorder="1"/>
    <xf numFmtId="0" fontId="19" fillId="0" borderId="0" xfId="0" applyFont="1" applyFill="1" applyBorder="1"/>
    <xf numFmtId="0" fontId="19" fillId="0" borderId="45" xfId="3" applyFont="1" applyFill="1" applyBorder="1" applyAlignment="1">
      <alignment horizontal="center"/>
    </xf>
    <xf numFmtId="0" fontId="16" fillId="11" borderId="0" xfId="0" applyFont="1" applyFill="1" applyBorder="1" applyAlignment="1">
      <alignment horizontal="center" vertical="center"/>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9" xfId="0" applyFont="1" applyBorder="1" applyAlignment="1">
      <alignment horizontal="center" vertical="center" wrapText="1"/>
    </xf>
    <xf numFmtId="0" fontId="13" fillId="2" borderId="0" xfId="3" applyFont="1" applyFill="1" applyBorder="1" applyAlignment="1">
      <alignment horizontal="center" vertical="center" wrapText="1"/>
    </xf>
    <xf numFmtId="0" fontId="14" fillId="3" borderId="0" xfId="3" applyFont="1" applyFill="1" applyBorder="1" applyAlignment="1">
      <alignment horizontal="center" vertical="center" wrapText="1"/>
    </xf>
    <xf numFmtId="0" fontId="14" fillId="4" borderId="0" xfId="3"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5" fillId="0" borderId="0" xfId="3" applyFont="1" applyBorder="1" applyAlignment="1">
      <alignment horizontal="center" vertical="center" wrapText="1"/>
    </xf>
    <xf numFmtId="0" fontId="2" fillId="2" borderId="0" xfId="3" applyFont="1" applyFill="1" applyAlignment="1">
      <alignment horizontal="center" vertical="center"/>
    </xf>
    <xf numFmtId="0" fontId="2" fillId="0" borderId="0" xfId="3" applyFont="1" applyBorder="1" applyAlignment="1">
      <alignment horizontal="center" vertical="center" wrapText="1"/>
    </xf>
    <xf numFmtId="0" fontId="3" fillId="0" borderId="0" xfId="3" applyFont="1" applyBorder="1" applyAlignment="1">
      <alignment horizontal="left" vertical="center" wrapText="1"/>
    </xf>
    <xf numFmtId="0" fontId="2" fillId="3" borderId="0" xfId="3" applyFont="1" applyFill="1" applyAlignment="1">
      <alignment horizontal="center" vertical="center"/>
    </xf>
    <xf numFmtId="0" fontId="17" fillId="0" borderId="15" xfId="0" applyFont="1" applyBorder="1" applyAlignment="1">
      <alignment horizontal="left" vertical="center" wrapText="1"/>
    </xf>
    <xf numFmtId="0" fontId="17" fillId="0" borderId="0" xfId="0" applyFont="1" applyBorder="1" applyAlignment="1">
      <alignment horizontal="left" vertical="center" wrapText="1"/>
    </xf>
    <xf numFmtId="0" fontId="5" fillId="0" borderId="0" xfId="3" applyFont="1" applyBorder="1" applyAlignment="1">
      <alignment horizontal="right" vertical="center" wrapText="1"/>
    </xf>
    <xf numFmtId="0" fontId="2" fillId="4" borderId="0" xfId="3" applyFont="1" applyFill="1" applyAlignment="1">
      <alignment horizontal="center" vertical="center"/>
    </xf>
    <xf numFmtId="0" fontId="2" fillId="4" borderId="0" xfId="0" applyFont="1" applyFill="1" applyBorder="1" applyAlignment="1" applyProtection="1">
      <alignment horizontal="center" vertical="center" wrapText="1"/>
      <protection hidden="1"/>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4" xfId="3" applyFont="1" applyBorder="1" applyAlignment="1">
      <alignment horizontal="center" vertical="center"/>
    </xf>
    <xf numFmtId="0" fontId="18" fillId="3" borderId="0" xfId="3" applyFont="1" applyFill="1" applyAlignment="1" applyProtection="1">
      <alignment horizontal="center"/>
      <protection hidden="1"/>
    </xf>
    <xf numFmtId="0" fontId="2" fillId="6" borderId="0" xfId="0" applyFont="1" applyFill="1" applyAlignment="1" applyProtection="1">
      <alignment horizontal="center"/>
      <protection hidden="1"/>
    </xf>
    <xf numFmtId="0" fontId="15" fillId="0" borderId="8" xfId="0" applyFont="1" applyBorder="1" applyAlignment="1" applyProtection="1">
      <alignment horizontal="center"/>
      <protection hidden="1"/>
    </xf>
    <xf numFmtId="0" fontId="15" fillId="0" borderId="9" xfId="0" applyFont="1" applyBorder="1" applyAlignment="1" applyProtection="1">
      <alignment horizontal="center"/>
      <protection hidden="1"/>
    </xf>
    <xf numFmtId="0" fontId="15" fillId="0" borderId="10" xfId="0" applyFont="1" applyBorder="1" applyAlignment="1" applyProtection="1">
      <alignment horizontal="center"/>
      <protection hidden="1"/>
    </xf>
    <xf numFmtId="0" fontId="15" fillId="0" borderId="14" xfId="0" applyFont="1" applyBorder="1" applyAlignment="1" applyProtection="1">
      <alignment horizontal="center" vertical="top" wrapText="1"/>
      <protection hidden="1"/>
    </xf>
    <xf numFmtId="0" fontId="15" fillId="0" borderId="15" xfId="0" applyFont="1" applyBorder="1" applyAlignment="1" applyProtection="1">
      <alignment horizontal="center" vertical="top" wrapText="1"/>
      <protection hidden="1"/>
    </xf>
    <xf numFmtId="0" fontId="15" fillId="0" borderId="16" xfId="0" applyFont="1" applyBorder="1" applyAlignment="1" applyProtection="1">
      <alignment horizontal="center" vertical="top" wrapText="1"/>
      <protection hidden="1"/>
    </xf>
    <xf numFmtId="0" fontId="15" fillId="0" borderId="17" xfId="0" applyFont="1" applyBorder="1" applyAlignment="1" applyProtection="1">
      <alignment horizontal="center" vertical="top" wrapText="1"/>
      <protection hidden="1"/>
    </xf>
    <xf numFmtId="0" fontId="15" fillId="0" borderId="18" xfId="0" applyFont="1" applyBorder="1" applyAlignment="1" applyProtection="1">
      <alignment horizontal="center" vertical="top" wrapText="1"/>
      <protection hidden="1"/>
    </xf>
    <xf numFmtId="0" fontId="15" fillId="0" borderId="19" xfId="0" applyFont="1" applyBorder="1" applyAlignment="1" applyProtection="1">
      <alignment horizontal="center" vertical="top" wrapText="1"/>
      <protection hidden="1"/>
    </xf>
    <xf numFmtId="0" fontId="2" fillId="3" borderId="0" xfId="0" applyFont="1" applyFill="1" applyBorder="1" applyAlignment="1" applyProtection="1">
      <alignment horizontal="center" vertical="top" wrapText="1"/>
      <protection hidden="1"/>
    </xf>
    <xf numFmtId="0" fontId="11" fillId="2" borderId="35" xfId="0" applyFont="1" applyFill="1" applyBorder="1" applyAlignment="1" applyProtection="1">
      <alignment horizontal="center" vertical="center" wrapText="1"/>
      <protection hidden="1"/>
    </xf>
    <xf numFmtId="0" fontId="11" fillId="2" borderId="36" xfId="0" applyFont="1" applyFill="1" applyBorder="1" applyAlignment="1" applyProtection="1">
      <alignment horizontal="center" vertical="center" wrapText="1"/>
      <protection hidden="1"/>
    </xf>
    <xf numFmtId="0" fontId="18" fillId="3" borderId="0" xfId="3" applyFont="1" applyFill="1" applyAlignment="1" applyProtection="1">
      <alignment horizontal="center" vertical="center"/>
      <protection hidden="1"/>
    </xf>
    <xf numFmtId="0" fontId="2" fillId="6" borderId="0" xfId="0" applyFont="1" applyFill="1" applyAlignment="1">
      <alignment horizontal="center" vertical="center"/>
    </xf>
    <xf numFmtId="0" fontId="15" fillId="0" borderId="14" xfId="0" applyFont="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15" fillId="0" borderId="16" xfId="0" applyFont="1" applyBorder="1" applyAlignment="1" applyProtection="1">
      <alignment horizontal="center" vertical="center" wrapText="1"/>
      <protection hidden="1"/>
    </xf>
    <xf numFmtId="0" fontId="15" fillId="0" borderId="17" xfId="0" applyFont="1" applyBorder="1" applyAlignment="1" applyProtection="1">
      <alignment horizontal="center" vertical="center" wrapText="1"/>
      <protection hidden="1"/>
    </xf>
    <xf numFmtId="0" fontId="15" fillId="0" borderId="18" xfId="0" applyFont="1" applyBorder="1" applyAlignment="1" applyProtection="1">
      <alignment horizontal="center" vertical="center" wrapText="1"/>
      <protection hidden="1"/>
    </xf>
    <xf numFmtId="0" fontId="15" fillId="0" borderId="19" xfId="0" applyFont="1" applyBorder="1" applyAlignment="1" applyProtection="1">
      <alignment horizontal="center" vertical="center" wrapText="1"/>
      <protection hidden="1"/>
    </xf>
    <xf numFmtId="0" fontId="19" fillId="0" borderId="2" xfId="3" applyFont="1" applyBorder="1" applyAlignment="1">
      <alignment horizontal="center"/>
    </xf>
    <xf numFmtId="0" fontId="19" fillId="0" borderId="4" xfId="3" applyFont="1" applyBorder="1" applyAlignment="1">
      <alignment horizontal="center"/>
    </xf>
    <xf numFmtId="0" fontId="2" fillId="4" borderId="0" xfId="0" applyFont="1" applyFill="1" applyAlignment="1">
      <alignment horizontal="center" vertical="center"/>
    </xf>
    <xf numFmtId="0" fontId="0" fillId="4" borderId="0" xfId="0" applyFill="1" applyAlignment="1">
      <alignment horizontal="center" vertical="center"/>
    </xf>
    <xf numFmtId="0" fontId="2" fillId="6" borderId="0" xfId="0" applyFont="1" applyFill="1" applyAlignment="1" applyProtection="1">
      <alignment horizontal="center" vertical="center"/>
      <protection hidden="1"/>
    </xf>
    <xf numFmtId="0" fontId="15"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0" fontId="11" fillId="2" borderId="13" xfId="0" applyFont="1" applyFill="1" applyBorder="1" applyAlignment="1">
      <alignment horizontal="center" vertical="center"/>
    </xf>
    <xf numFmtId="0" fontId="11" fillId="2" borderId="28"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29" xfId="0" applyFont="1" applyFill="1" applyBorder="1" applyAlignment="1">
      <alignment horizontal="center" vertical="center"/>
    </xf>
    <xf numFmtId="0" fontId="12" fillId="2" borderId="28" xfId="0" applyFont="1" applyFill="1" applyBorder="1" applyAlignment="1">
      <alignment horizontal="center" vertical="center"/>
    </xf>
    <xf numFmtId="0" fontId="2" fillId="2" borderId="13" xfId="0" applyFont="1" applyFill="1" applyBorder="1" applyAlignment="1" applyProtection="1">
      <alignment horizontal="center" vertical="center" wrapText="1"/>
      <protection hidden="1"/>
    </xf>
    <xf numFmtId="0" fontId="2" fillId="2" borderId="29" xfId="0" applyFont="1" applyFill="1" applyBorder="1" applyAlignment="1" applyProtection="1">
      <alignment horizontal="center" vertical="center" wrapText="1"/>
      <protection hidden="1"/>
    </xf>
    <xf numFmtId="0" fontId="2" fillId="2" borderId="28" xfId="0" applyFont="1" applyFill="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15" fillId="0" borderId="10" xfId="0" applyFont="1" applyBorder="1" applyAlignment="1" applyProtection="1">
      <alignment horizontal="center" vertical="center" wrapText="1"/>
      <protection hidden="1"/>
    </xf>
    <xf numFmtId="0" fontId="5" fillId="0" borderId="40" xfId="3" applyFont="1" applyBorder="1" applyAlignment="1">
      <alignment horizontal="center" vertical="top" wrapText="1"/>
    </xf>
    <xf numFmtId="0" fontId="5" fillId="0" borderId="0" xfId="3" applyFont="1" applyBorder="1" applyAlignment="1">
      <alignment horizontal="center" vertical="top" wrapText="1"/>
    </xf>
    <xf numFmtId="0" fontId="5" fillId="0" borderId="41" xfId="3" applyFont="1" applyBorder="1" applyAlignment="1">
      <alignment horizontal="center" vertical="top" wrapText="1"/>
    </xf>
    <xf numFmtId="0" fontId="19" fillId="0" borderId="2" xfId="3" applyFont="1" applyBorder="1" applyAlignment="1">
      <alignment horizontal="center" vertical="center"/>
    </xf>
    <xf numFmtId="0" fontId="19" fillId="0" borderId="3" xfId="3" applyFont="1" applyBorder="1" applyAlignment="1">
      <alignment horizontal="center" vertical="center"/>
    </xf>
    <xf numFmtId="0" fontId="19" fillId="0" borderId="4" xfId="3" applyFont="1" applyBorder="1" applyAlignment="1">
      <alignment horizontal="center" vertical="center"/>
    </xf>
    <xf numFmtId="0" fontId="19" fillId="0" borderId="3" xfId="3" applyFont="1" applyBorder="1" applyAlignment="1">
      <alignment horizontal="center"/>
    </xf>
    <xf numFmtId="0" fontId="11" fillId="2" borderId="7" xfId="0" applyFont="1" applyFill="1" applyBorder="1" applyAlignment="1">
      <alignment horizontal="center" vertical="center"/>
    </xf>
    <xf numFmtId="0" fontId="2" fillId="6" borderId="21" xfId="0" applyFont="1" applyFill="1" applyBorder="1" applyAlignment="1" applyProtection="1">
      <alignment horizontal="center" vertical="center"/>
      <protection hidden="1"/>
    </xf>
    <xf numFmtId="0" fontId="2" fillId="2" borderId="7" xfId="0" applyFont="1" applyFill="1" applyBorder="1" applyAlignment="1">
      <alignment horizontal="center" vertical="center"/>
    </xf>
    <xf numFmtId="0" fontId="11" fillId="2" borderId="13" xfId="0" applyFont="1" applyFill="1" applyBorder="1" applyAlignment="1">
      <alignment horizontal="right" vertical="center"/>
    </xf>
    <xf numFmtId="0" fontId="11" fillId="2" borderId="28" xfId="0" applyFont="1" applyFill="1" applyBorder="1" applyAlignment="1">
      <alignment horizontal="right" vertical="center"/>
    </xf>
    <xf numFmtId="0" fontId="15" fillId="0" borderId="8" xfId="0" applyFont="1" applyBorder="1" applyAlignment="1" applyProtection="1">
      <alignment horizontal="center" vertical="center"/>
      <protection hidden="1"/>
    </xf>
    <xf numFmtId="0" fontId="15" fillId="0" borderId="9" xfId="0" applyFont="1" applyBorder="1" applyAlignment="1" applyProtection="1">
      <alignment horizontal="center" vertical="center"/>
      <protection hidden="1"/>
    </xf>
    <xf numFmtId="0" fontId="2" fillId="4" borderId="0" xfId="0" applyFont="1" applyFill="1" applyAlignment="1">
      <alignment horizontal="center" vertical="center" wrapText="1"/>
    </xf>
    <xf numFmtId="0" fontId="2" fillId="4" borderId="27" xfId="0" applyFont="1" applyFill="1" applyBorder="1" applyAlignment="1">
      <alignment horizontal="center" vertical="center" wrapText="1"/>
    </xf>
    <xf numFmtId="164" fontId="2" fillId="4" borderId="13" xfId="0" applyNumberFormat="1" applyFont="1" applyFill="1" applyBorder="1" applyAlignment="1">
      <alignment horizontal="center" vertical="center"/>
    </xf>
    <xf numFmtId="164" fontId="2" fillId="4" borderId="28" xfId="0" applyNumberFormat="1" applyFont="1" applyFill="1" applyBorder="1" applyAlignment="1">
      <alignment horizontal="center" vertical="center"/>
    </xf>
    <xf numFmtId="0" fontId="11" fillId="2" borderId="31" xfId="0" applyFont="1" applyFill="1" applyBorder="1" applyAlignment="1">
      <alignment horizontal="right" vertical="center"/>
    </xf>
    <xf numFmtId="0" fontId="11" fillId="2" borderId="32" xfId="0" applyFont="1" applyFill="1" applyBorder="1" applyAlignment="1">
      <alignment horizontal="right" vertical="center"/>
    </xf>
    <xf numFmtId="0" fontId="11" fillId="2" borderId="33" xfId="0" applyFont="1" applyFill="1" applyBorder="1" applyAlignment="1">
      <alignment horizontal="right" vertical="center"/>
    </xf>
    <xf numFmtId="0" fontId="11" fillId="2" borderId="34" xfId="0" applyFont="1" applyFill="1" applyBorder="1" applyAlignment="1">
      <alignment horizontal="right" vertical="center"/>
    </xf>
    <xf numFmtId="164" fontId="2" fillId="3" borderId="7" xfId="0" applyNumberFormat="1" applyFont="1" applyFill="1" applyBorder="1" applyAlignment="1">
      <alignment horizontal="center" vertical="center"/>
    </xf>
    <xf numFmtId="0" fontId="2" fillId="3" borderId="7" xfId="0" applyFont="1" applyFill="1" applyBorder="1" applyAlignment="1">
      <alignment horizontal="center" vertical="center"/>
    </xf>
    <xf numFmtId="0" fontId="2" fillId="2" borderId="25" xfId="0" applyFont="1" applyFill="1" applyBorder="1" applyAlignment="1">
      <alignment horizontal="left" vertical="center"/>
    </xf>
    <xf numFmtId="0" fontId="2" fillId="2" borderId="11" xfId="0" applyFont="1" applyFill="1" applyBorder="1" applyAlignment="1">
      <alignment horizontal="left" vertical="center"/>
    </xf>
    <xf numFmtId="0" fontId="2" fillId="2" borderId="25" xfId="0" applyFont="1" applyFill="1" applyBorder="1" applyAlignment="1">
      <alignment horizontal="left" vertical="top"/>
    </xf>
    <xf numFmtId="0" fontId="2" fillId="2" borderId="11" xfId="0" applyFont="1" applyFill="1" applyBorder="1" applyAlignment="1">
      <alignment horizontal="left" vertical="top"/>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10" xfId="0" applyFont="1" applyFill="1" applyBorder="1" applyAlignment="1">
      <alignment horizontal="center" vertical="center"/>
    </xf>
    <xf numFmtId="0" fontId="5" fillId="7" borderId="0" xfId="0" applyFont="1" applyFill="1" applyBorder="1" applyAlignment="1">
      <alignment horizontal="center" vertical="center"/>
    </xf>
    <xf numFmtId="0" fontId="21" fillId="3" borderId="13" xfId="0" applyFont="1" applyFill="1" applyBorder="1" applyAlignment="1">
      <alignment horizontal="center" vertical="center"/>
    </xf>
    <xf numFmtId="0" fontId="21" fillId="3" borderId="29" xfId="0" applyFont="1" applyFill="1" applyBorder="1" applyAlignment="1">
      <alignment horizontal="center" vertical="center"/>
    </xf>
    <xf numFmtId="0" fontId="21" fillId="3" borderId="28" xfId="0" applyFont="1" applyFill="1" applyBorder="1" applyAlignment="1">
      <alignment horizontal="center" vertical="center"/>
    </xf>
  </cellXfs>
  <cellStyles count="4">
    <cellStyle name="Komma" xfId="1" builtinId="3"/>
    <cellStyle name="Link" xfId="3" builtinId="8"/>
    <cellStyle name="Standard" xfId="0" builtinId="0"/>
    <cellStyle name="Währung" xfId="2" builtinId="4"/>
  </cellStyles>
  <dxfs count="1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2"/>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Tabellenformat 1" pivot="0" count="1" xr9:uid="{A4836DB9-F6FF-4CAB-B717-B4E0276FD4BE}">
      <tableStyleElement type="wholeTabl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think4future.de/studium/seiten/4" TargetMode="External"/><Relationship Id="rId13" Type="http://schemas.openxmlformats.org/officeDocument/2006/relationships/image" Target="../media/image11.svg"/><Relationship Id="rId18" Type="http://schemas.openxmlformats.org/officeDocument/2006/relationships/image" Target="../media/image16.svg"/><Relationship Id="rId3" Type="http://schemas.openxmlformats.org/officeDocument/2006/relationships/image" Target="../media/image2.png"/><Relationship Id="rId21" Type="http://schemas.openxmlformats.org/officeDocument/2006/relationships/image" Target="../media/image19.jpeg"/><Relationship Id="rId7" Type="http://schemas.openxmlformats.org/officeDocument/2006/relationships/image" Target="../media/image6.sv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hyperlink" Target="https://creativecommons.org/licenses/by-sa/4.0/" TargetMode="External"/><Relationship Id="rId16" Type="http://schemas.openxmlformats.org/officeDocument/2006/relationships/image" Target="../media/image14.svg"/><Relationship Id="rId20" Type="http://schemas.openxmlformats.org/officeDocument/2006/relationships/image" Target="../media/image18.sv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9.svg"/><Relationship Id="rId5" Type="http://schemas.openxmlformats.org/officeDocument/2006/relationships/image" Target="../media/image4.svg"/><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2.svg"/><Relationship Id="rId22" Type="http://schemas.openxmlformats.org/officeDocument/2006/relationships/image" Target="../media/image2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image" Target="../media/image12.svg"/></Relationships>
</file>

<file path=xl/drawings/_rels/drawing1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hyperlink" Target="#'Check5-Divisionskalkulation'!A50:E60"/><Relationship Id="rId18" Type="http://schemas.openxmlformats.org/officeDocument/2006/relationships/image" Target="../media/image29.png"/><Relationship Id="rId3" Type="http://schemas.openxmlformats.org/officeDocument/2006/relationships/image" Target="../media/image13.png"/><Relationship Id="rId7" Type="http://schemas.openxmlformats.org/officeDocument/2006/relationships/image" Target="../media/image8.png"/><Relationship Id="rId12" Type="http://schemas.openxmlformats.org/officeDocument/2006/relationships/hyperlink" Target="#'Check5-Divisionskalkulation'!A95:E105"/><Relationship Id="rId17" Type="http://schemas.openxmlformats.org/officeDocument/2006/relationships/image" Target="../media/image28.png"/><Relationship Id="rId2" Type="http://schemas.openxmlformats.org/officeDocument/2006/relationships/image" Target="../media/image16.svg"/><Relationship Id="rId16" Type="http://schemas.openxmlformats.org/officeDocument/2006/relationships/image" Target="../media/image27.png"/><Relationship Id="rId1" Type="http://schemas.openxmlformats.org/officeDocument/2006/relationships/image" Target="../media/image15.png"/><Relationship Id="rId6" Type="http://schemas.openxmlformats.org/officeDocument/2006/relationships/image" Target="../media/image12.svg"/><Relationship Id="rId11" Type="http://schemas.openxmlformats.org/officeDocument/2006/relationships/image" Target="../media/image22.svg"/><Relationship Id="rId5" Type="http://schemas.openxmlformats.org/officeDocument/2006/relationships/image" Target="../media/image5.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4.svg"/><Relationship Id="rId9" Type="http://schemas.openxmlformats.org/officeDocument/2006/relationships/hyperlink" Target="#'Check5-Divisionskalkulation'!A115:E125"/><Relationship Id="rId14" Type="http://schemas.openxmlformats.org/officeDocument/2006/relationships/hyperlink" Target="#'Check5-Divisionskalkulation'!A75:E85"/></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svg"/><Relationship Id="rId1" Type="http://schemas.openxmlformats.org/officeDocument/2006/relationships/image" Target="../media/image17.png"/><Relationship Id="rId4" Type="http://schemas.openxmlformats.org/officeDocument/2006/relationships/image" Target="../media/image12.sv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svg"/><Relationship Id="rId1" Type="http://schemas.openxmlformats.org/officeDocument/2006/relationships/image" Target="../media/image17.png"/><Relationship Id="rId4" Type="http://schemas.openxmlformats.org/officeDocument/2006/relationships/image" Target="../media/image12.sv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svg"/><Relationship Id="rId1" Type="http://schemas.openxmlformats.org/officeDocument/2006/relationships/image" Target="../media/image17.png"/><Relationship Id="rId4" Type="http://schemas.openxmlformats.org/officeDocument/2006/relationships/image" Target="../media/image12.sv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2.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image" Target="../media/image14.svg"/></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14.svg"/><Relationship Id="rId5" Type="http://schemas.openxmlformats.org/officeDocument/2006/relationships/image" Target="../media/image13.png"/><Relationship Id="rId4" Type="http://schemas.openxmlformats.org/officeDocument/2006/relationships/image" Target="../media/image12.sv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image" Target="../media/image12.svg"/></Relationships>
</file>

<file path=xl/drawings/_rels/drawing5.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23.png"/><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14.svg"/><Relationship Id="rId11" Type="http://schemas.openxmlformats.org/officeDocument/2006/relationships/image" Target="../media/image22.svg"/><Relationship Id="rId5" Type="http://schemas.openxmlformats.org/officeDocument/2006/relationships/image" Target="../media/image13.png"/><Relationship Id="rId10" Type="http://schemas.openxmlformats.org/officeDocument/2006/relationships/image" Target="../media/image21.png"/><Relationship Id="rId4" Type="http://schemas.openxmlformats.org/officeDocument/2006/relationships/image" Target="../media/image12.svg"/><Relationship Id="rId9" Type="http://schemas.openxmlformats.org/officeDocument/2006/relationships/hyperlink" Target="#'Check3-Anbauverfahren'!A60:H70"/></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svg"/><Relationship Id="rId1" Type="http://schemas.openxmlformats.org/officeDocument/2006/relationships/image" Target="../media/image5.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image" Target="../media/image14.svg"/></Relationships>
</file>

<file path=xl/drawings/_rels/drawing7.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2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hyperlink" Target="#'Check3-Anbauverfahren'!A80:H90"/><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14.svg"/><Relationship Id="rId11" Type="http://schemas.openxmlformats.org/officeDocument/2006/relationships/image" Target="../media/image22.svg"/><Relationship Id="rId5" Type="http://schemas.openxmlformats.org/officeDocument/2006/relationships/image" Target="../media/image13.png"/><Relationship Id="rId10" Type="http://schemas.openxmlformats.org/officeDocument/2006/relationships/image" Target="../media/image21.png"/><Relationship Id="rId4" Type="http://schemas.openxmlformats.org/officeDocument/2006/relationships/image" Target="../media/image12.svg"/><Relationship Id="rId9" Type="http://schemas.openxmlformats.org/officeDocument/2006/relationships/hyperlink" Target="#'Check3-Anbauverfahren'!A60:H70"/></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image" Target="../media/image12.svg"/></Relationships>
</file>

<file path=xl/drawings/_rels/drawing9.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25.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hyperlink" Target="#'Check4-Stufenleiterverfahren'!A60:H80"/><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14.svg"/><Relationship Id="rId11" Type="http://schemas.openxmlformats.org/officeDocument/2006/relationships/image" Target="../media/image22.svg"/><Relationship Id="rId5" Type="http://schemas.openxmlformats.org/officeDocument/2006/relationships/image" Target="../media/image13.png"/><Relationship Id="rId10" Type="http://schemas.openxmlformats.org/officeDocument/2006/relationships/image" Target="../media/image21.png"/><Relationship Id="rId4" Type="http://schemas.openxmlformats.org/officeDocument/2006/relationships/image" Target="../media/image12.svg"/><Relationship Id="rId9" Type="http://schemas.openxmlformats.org/officeDocument/2006/relationships/hyperlink" Target="#'Check4-Stufenleiterverfahren'!A90:H100"/></Relationships>
</file>

<file path=xl/drawings/drawing1.xml><?xml version="1.0" encoding="utf-8"?>
<xdr:wsDr xmlns:xdr="http://schemas.openxmlformats.org/drawingml/2006/spreadsheetDrawing" xmlns:a="http://schemas.openxmlformats.org/drawingml/2006/main">
  <xdr:twoCellAnchor>
    <xdr:from>
      <xdr:col>11</xdr:col>
      <xdr:colOff>5773</xdr:colOff>
      <xdr:row>13</xdr:row>
      <xdr:rowOff>23091</xdr:rowOff>
    </xdr:from>
    <xdr:to>
      <xdr:col>15</xdr:col>
      <xdr:colOff>5773</xdr:colOff>
      <xdr:row>21</xdr:row>
      <xdr:rowOff>23091</xdr:rowOff>
    </xdr:to>
    <xdr:sp macro="" textlink="">
      <xdr:nvSpPr>
        <xdr:cNvPr id="15" name="Textfeld 14">
          <a:extLst>
            <a:ext uri="{FF2B5EF4-FFF2-40B4-BE49-F238E27FC236}">
              <a16:creationId xmlns:a16="http://schemas.microsoft.com/office/drawing/2014/main" id="{82A74D8F-0561-4B19-9DA8-F4D3311D7ECD}"/>
            </a:ext>
          </a:extLst>
        </xdr:cNvPr>
        <xdr:cNvSpPr txBox="1"/>
      </xdr:nvSpPr>
      <xdr:spPr>
        <a:xfrm>
          <a:off x="7723909" y="3059546"/>
          <a:ext cx="3048000" cy="1570181"/>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latin typeface="Arial" panose="020B0604020202020204" pitchFamily="34" charset="0"/>
              <a:cs typeface="Arial" panose="020B0604020202020204" pitchFamily="34" charset="0"/>
            </a:rPr>
            <a:t>Generieren Sie mithilfe des Übungsgenerators neue Übungsaufgaben. Tragen Sie hierfür beliebige Zahlen, Begriffe und Werte in die markierten Zellen ein. Wichtig: Ändern Sie nur Daten in den gekennzeichneten Feldern. Nur so ist die Richtigkeit der Lösungen gewährleistet.</a:t>
          </a:r>
        </a:p>
      </xdr:txBody>
    </xdr:sp>
    <xdr:clientData/>
  </xdr:twoCellAnchor>
  <xdr:twoCellAnchor>
    <xdr:from>
      <xdr:col>5</xdr:col>
      <xdr:colOff>519545</xdr:colOff>
      <xdr:row>13</xdr:row>
      <xdr:rowOff>5773</xdr:rowOff>
    </xdr:from>
    <xdr:to>
      <xdr:col>9</xdr:col>
      <xdr:colOff>756227</xdr:colOff>
      <xdr:row>21</xdr:row>
      <xdr:rowOff>5773</xdr:rowOff>
    </xdr:to>
    <xdr:sp macro="" textlink="">
      <xdr:nvSpPr>
        <xdr:cNvPr id="54" name="Textfeld 53">
          <a:extLst>
            <a:ext uri="{FF2B5EF4-FFF2-40B4-BE49-F238E27FC236}">
              <a16:creationId xmlns:a16="http://schemas.microsoft.com/office/drawing/2014/main" id="{91E81423-1578-43D1-8B87-D1D9812E2E6D}"/>
            </a:ext>
          </a:extLst>
        </xdr:cNvPr>
        <xdr:cNvSpPr txBox="1"/>
      </xdr:nvSpPr>
      <xdr:spPr>
        <a:xfrm>
          <a:off x="4069772" y="3042228"/>
          <a:ext cx="3048000" cy="1570181"/>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latin typeface="Arial" panose="020B0604020202020204" pitchFamily="34" charset="0"/>
              <a:cs typeface="Arial" panose="020B0604020202020204" pitchFamily="34" charset="0"/>
            </a:rPr>
            <a:t>Überprüfen Sie ihre Ergebnisse </a:t>
          </a:r>
        </a:p>
        <a:p>
          <a:pPr algn="ctr"/>
          <a:r>
            <a:rPr lang="de-DE" sz="1200">
              <a:latin typeface="Arial" panose="020B0604020202020204" pitchFamily="34" charset="0"/>
              <a:cs typeface="Arial" panose="020B0604020202020204" pitchFamily="34" charset="0"/>
            </a:rPr>
            <a:t>anhand der Musterlösung. Sehen Sie anhand der grünen Markierungen,</a:t>
          </a:r>
          <a:r>
            <a:rPr lang="de-DE" sz="1200" baseline="0">
              <a:latin typeface="Arial" panose="020B0604020202020204" pitchFamily="34" charset="0"/>
              <a:cs typeface="Arial" panose="020B0604020202020204" pitchFamily="34" charset="0"/>
            </a:rPr>
            <a:t> welche Werte Sie richtig berechnet haben und welche Rechnungen Sie noch üben sollten.</a:t>
          </a:r>
          <a:endParaRPr lang="de-DE" sz="1200">
            <a:latin typeface="Arial" panose="020B0604020202020204" pitchFamily="34" charset="0"/>
            <a:cs typeface="Arial" panose="020B0604020202020204" pitchFamily="34" charset="0"/>
          </a:endParaRPr>
        </a:p>
      </xdr:txBody>
    </xdr:sp>
    <xdr:clientData/>
  </xdr:twoCellAnchor>
  <xdr:twoCellAnchor editAs="oneCell">
    <xdr:from>
      <xdr:col>5</xdr:col>
      <xdr:colOff>524651</xdr:colOff>
      <xdr:row>22</xdr:row>
      <xdr:rowOff>114300</xdr:rowOff>
    </xdr:from>
    <xdr:to>
      <xdr:col>10</xdr:col>
      <xdr:colOff>6350</xdr:colOff>
      <xdr:row>28</xdr:row>
      <xdr:rowOff>98342</xdr:rowOff>
    </xdr:to>
    <xdr:pic>
      <xdr:nvPicPr>
        <xdr:cNvPr id="8" name="Grafik 7">
          <a:extLst>
            <a:ext uri="{FF2B5EF4-FFF2-40B4-BE49-F238E27FC236}">
              <a16:creationId xmlns:a16="http://schemas.microsoft.com/office/drawing/2014/main" id="{B64F8B71-EED2-4537-A953-49CADE191616}"/>
            </a:ext>
          </a:extLst>
        </xdr:cNvPr>
        <xdr:cNvPicPr>
          <a:picLocks noChangeAspect="1"/>
        </xdr:cNvPicPr>
      </xdr:nvPicPr>
      <xdr:blipFill rotWithShape="1">
        <a:blip xmlns:r="http://schemas.openxmlformats.org/officeDocument/2006/relationships" r:embed="rId1" cstate="print">
          <a:alphaModFix amt="50000"/>
          <a:extLst>
            <a:ext uri="{28A0092B-C50C-407E-A947-70E740481C1C}">
              <a14:useLocalDpi xmlns:a14="http://schemas.microsoft.com/office/drawing/2010/main" val="0"/>
            </a:ext>
          </a:extLst>
        </a:blip>
        <a:srcRect l="-208" t="34469" r="208" b="14914"/>
        <a:stretch/>
      </xdr:blipFill>
      <xdr:spPr>
        <a:xfrm>
          <a:off x="4074301" y="4927600"/>
          <a:ext cx="3056749" cy="1165142"/>
        </a:xfrm>
        <a:prstGeom prst="rect">
          <a:avLst/>
        </a:prstGeom>
      </xdr:spPr>
    </xdr:pic>
    <xdr:clientData/>
  </xdr:twoCellAnchor>
  <xdr:twoCellAnchor editAs="oneCell">
    <xdr:from>
      <xdr:col>13</xdr:col>
      <xdr:colOff>281829</xdr:colOff>
      <xdr:row>50</xdr:row>
      <xdr:rowOff>138196</xdr:rowOff>
    </xdr:from>
    <xdr:to>
      <xdr:col>14</xdr:col>
      <xdr:colOff>563584</xdr:colOff>
      <xdr:row>52</xdr:row>
      <xdr:rowOff>112182</xdr:rowOff>
    </xdr:to>
    <xdr:pic>
      <xdr:nvPicPr>
        <xdr:cNvPr id="2" name="Grafik 1">
          <a:hlinkClick xmlns:r="http://schemas.openxmlformats.org/officeDocument/2006/relationships" r:id="rId2" tooltip="Mehr Infos zur Creative Commons Lizenz"/>
          <a:extLst>
            <a:ext uri="{FF2B5EF4-FFF2-40B4-BE49-F238E27FC236}">
              <a16:creationId xmlns:a16="http://schemas.microsoft.com/office/drawing/2014/main" id="{95B660E4-E95E-4F43-9341-44101BF23C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9527429" y="9148846"/>
          <a:ext cx="1043755" cy="36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xdr:colOff>
      <xdr:row>46</xdr:row>
      <xdr:rowOff>12700</xdr:rowOff>
    </xdr:from>
    <xdr:to>
      <xdr:col>1</xdr:col>
      <xdr:colOff>403304</xdr:colOff>
      <xdr:row>47</xdr:row>
      <xdr:rowOff>182562</xdr:rowOff>
    </xdr:to>
    <xdr:pic>
      <xdr:nvPicPr>
        <xdr:cNvPr id="21" name="Grafik 20" descr="Pfeil mit einer Linie: Leichte Kurve">
          <a:extLst>
            <a:ext uri="{FF2B5EF4-FFF2-40B4-BE49-F238E27FC236}">
              <a16:creationId xmlns:a16="http://schemas.microsoft.com/office/drawing/2014/main" id="{2708A616-CB46-40DC-91AA-B0ACB1AC64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749" y="8172450"/>
          <a:ext cx="365205" cy="366712"/>
        </a:xfrm>
        <a:prstGeom prst="rect">
          <a:avLst/>
        </a:prstGeom>
      </xdr:spPr>
    </xdr:pic>
    <xdr:clientData/>
  </xdr:twoCellAnchor>
  <xdr:twoCellAnchor editAs="oneCell">
    <xdr:from>
      <xdr:col>14</xdr:col>
      <xdr:colOff>416983</xdr:colOff>
      <xdr:row>52</xdr:row>
      <xdr:rowOff>42862</xdr:rowOff>
    </xdr:from>
    <xdr:to>
      <xdr:col>14</xdr:col>
      <xdr:colOff>601133</xdr:colOff>
      <xdr:row>53</xdr:row>
      <xdr:rowOff>30161</xdr:rowOff>
    </xdr:to>
    <xdr:pic>
      <xdr:nvPicPr>
        <xdr:cNvPr id="22" name="Grafik 21" descr="Cursor">
          <a:extLst>
            <a:ext uri="{FF2B5EF4-FFF2-40B4-BE49-F238E27FC236}">
              <a16:creationId xmlns:a16="http://schemas.microsoft.com/office/drawing/2014/main" id="{F382774F-BBA1-4EC1-AFC2-A0C651BE09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0424583" y="9447212"/>
          <a:ext cx="184150" cy="184149"/>
        </a:xfrm>
        <a:prstGeom prst="rect">
          <a:avLst/>
        </a:prstGeom>
      </xdr:spPr>
    </xdr:pic>
    <xdr:clientData/>
  </xdr:twoCellAnchor>
  <xdr:twoCellAnchor editAs="oneCell">
    <xdr:from>
      <xdr:col>1</xdr:col>
      <xdr:colOff>475573</xdr:colOff>
      <xdr:row>45</xdr:row>
      <xdr:rowOff>192760</xdr:rowOff>
    </xdr:from>
    <xdr:to>
      <xdr:col>2</xdr:col>
      <xdr:colOff>750740</xdr:colOff>
      <xdr:row>48</xdr:row>
      <xdr:rowOff>15489</xdr:rowOff>
    </xdr:to>
    <xdr:pic>
      <xdr:nvPicPr>
        <xdr:cNvPr id="11" name="Grafik 10">
          <a:hlinkClick xmlns:r="http://schemas.openxmlformats.org/officeDocument/2006/relationships" r:id="rId8" tooltip="Hier geht es zu weiteren Lernmaterialien und Übungsgeneratoren"/>
          <a:extLst>
            <a:ext uri="{FF2B5EF4-FFF2-40B4-BE49-F238E27FC236}">
              <a16:creationId xmlns:a16="http://schemas.microsoft.com/office/drawing/2014/main" id="{43B26275-CF7A-41FD-8F2F-2E00011C0F7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25758" b="7472"/>
        <a:stretch/>
      </xdr:blipFill>
      <xdr:spPr>
        <a:xfrm>
          <a:off x="977223" y="8060410"/>
          <a:ext cx="1037167" cy="413279"/>
        </a:xfrm>
        <a:prstGeom prst="rect">
          <a:avLst/>
        </a:prstGeom>
      </xdr:spPr>
    </xdr:pic>
    <xdr:clientData/>
  </xdr:twoCellAnchor>
  <xdr:twoCellAnchor editAs="oneCell">
    <xdr:from>
      <xdr:col>4</xdr:col>
      <xdr:colOff>660400</xdr:colOff>
      <xdr:row>9</xdr:row>
      <xdr:rowOff>139700</xdr:rowOff>
    </xdr:from>
    <xdr:to>
      <xdr:col>5</xdr:col>
      <xdr:colOff>196850</xdr:colOff>
      <xdr:row>11</xdr:row>
      <xdr:rowOff>44450</xdr:rowOff>
    </xdr:to>
    <xdr:pic>
      <xdr:nvPicPr>
        <xdr:cNvPr id="13" name="Grafik 12" descr="Pfeil mit einer Linie: Gerade">
          <a:extLst>
            <a:ext uri="{FF2B5EF4-FFF2-40B4-BE49-F238E27FC236}">
              <a16:creationId xmlns:a16="http://schemas.microsoft.com/office/drawing/2014/main" id="{413AF0E3-2781-4FBF-AF72-9D2BA46378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rot="10800000">
          <a:off x="3446463" y="2028825"/>
          <a:ext cx="298450" cy="301625"/>
        </a:xfrm>
        <a:prstGeom prst="rect">
          <a:avLst/>
        </a:prstGeom>
      </xdr:spPr>
    </xdr:pic>
    <xdr:clientData/>
  </xdr:twoCellAnchor>
  <xdr:twoCellAnchor editAs="oneCell">
    <xdr:from>
      <xdr:col>9</xdr:col>
      <xdr:colOff>679450</xdr:colOff>
      <xdr:row>9</xdr:row>
      <xdr:rowOff>146050</xdr:rowOff>
    </xdr:from>
    <xdr:to>
      <xdr:col>10</xdr:col>
      <xdr:colOff>215900</xdr:colOff>
      <xdr:row>11</xdr:row>
      <xdr:rowOff>50800</xdr:rowOff>
    </xdr:to>
    <xdr:pic>
      <xdr:nvPicPr>
        <xdr:cNvPr id="14" name="Grafik 13" descr="Pfeil mit einer Linie: Gerade">
          <a:extLst>
            <a:ext uri="{FF2B5EF4-FFF2-40B4-BE49-F238E27FC236}">
              <a16:creationId xmlns:a16="http://schemas.microsoft.com/office/drawing/2014/main" id="{B9DD8D56-AC42-486C-BD9D-B76CD78145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rot="10800000">
          <a:off x="7042150" y="5175250"/>
          <a:ext cx="298450" cy="298450"/>
        </a:xfrm>
        <a:prstGeom prst="rect">
          <a:avLst/>
        </a:prstGeom>
      </xdr:spPr>
    </xdr:pic>
    <xdr:clientData/>
  </xdr:twoCellAnchor>
  <xdr:twoCellAnchor editAs="oneCell">
    <xdr:from>
      <xdr:col>14</xdr:col>
      <xdr:colOff>685800</xdr:colOff>
      <xdr:row>9</xdr:row>
      <xdr:rowOff>158750</xdr:rowOff>
    </xdr:from>
    <xdr:to>
      <xdr:col>15</xdr:col>
      <xdr:colOff>228600</xdr:colOff>
      <xdr:row>11</xdr:row>
      <xdr:rowOff>69850</xdr:rowOff>
    </xdr:to>
    <xdr:pic>
      <xdr:nvPicPr>
        <xdr:cNvPr id="16" name="Grafik 15" descr="Pfeil mit einer Linie: Nach links drehen">
          <a:extLst>
            <a:ext uri="{FF2B5EF4-FFF2-40B4-BE49-F238E27FC236}">
              <a16:creationId xmlns:a16="http://schemas.microsoft.com/office/drawing/2014/main" id="{BB948703-CA1B-4C16-AEBB-4A31534D94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rot="5400000">
          <a:off x="10598150" y="5187950"/>
          <a:ext cx="304800" cy="304800"/>
        </a:xfrm>
        <a:prstGeom prst="rect">
          <a:avLst/>
        </a:prstGeom>
      </xdr:spPr>
    </xdr:pic>
    <xdr:clientData/>
  </xdr:twoCellAnchor>
  <xdr:twoCellAnchor editAs="oneCell">
    <xdr:from>
      <xdr:col>4</xdr:col>
      <xdr:colOff>590550</xdr:colOff>
      <xdr:row>31</xdr:row>
      <xdr:rowOff>76200</xdr:rowOff>
    </xdr:from>
    <xdr:to>
      <xdr:col>5</xdr:col>
      <xdr:colOff>12700</xdr:colOff>
      <xdr:row>32</xdr:row>
      <xdr:rowOff>50800</xdr:rowOff>
    </xdr:to>
    <xdr:pic>
      <xdr:nvPicPr>
        <xdr:cNvPr id="17" name="Grafik 16" descr="Cursor">
          <a:extLst>
            <a:ext uri="{FF2B5EF4-FFF2-40B4-BE49-F238E27FC236}">
              <a16:creationId xmlns:a16="http://schemas.microsoft.com/office/drawing/2014/main" id="{0F60D981-CEC9-4417-8AEF-414EB1BF37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378200" y="7429500"/>
          <a:ext cx="184150" cy="184150"/>
        </a:xfrm>
        <a:prstGeom prst="rect">
          <a:avLst/>
        </a:prstGeom>
      </xdr:spPr>
    </xdr:pic>
    <xdr:clientData/>
  </xdr:twoCellAnchor>
  <xdr:twoCellAnchor editAs="oneCell">
    <xdr:from>
      <xdr:col>4</xdr:col>
      <xdr:colOff>584200</xdr:colOff>
      <xdr:row>34</xdr:row>
      <xdr:rowOff>95250</xdr:rowOff>
    </xdr:from>
    <xdr:to>
      <xdr:col>5</xdr:col>
      <xdr:colOff>6350</xdr:colOff>
      <xdr:row>35</xdr:row>
      <xdr:rowOff>82550</xdr:rowOff>
    </xdr:to>
    <xdr:pic>
      <xdr:nvPicPr>
        <xdr:cNvPr id="23" name="Grafik 22" descr="Cursor">
          <a:extLst>
            <a:ext uri="{FF2B5EF4-FFF2-40B4-BE49-F238E27FC236}">
              <a16:creationId xmlns:a16="http://schemas.microsoft.com/office/drawing/2014/main" id="{07912759-40C3-43E8-881D-6E229B74A21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371850" y="8001000"/>
          <a:ext cx="184150" cy="184150"/>
        </a:xfrm>
        <a:prstGeom prst="rect">
          <a:avLst/>
        </a:prstGeom>
      </xdr:spPr>
    </xdr:pic>
    <xdr:clientData/>
  </xdr:twoCellAnchor>
  <xdr:twoCellAnchor editAs="oneCell">
    <xdr:from>
      <xdr:col>4</xdr:col>
      <xdr:colOff>571500</xdr:colOff>
      <xdr:row>37</xdr:row>
      <xdr:rowOff>63500</xdr:rowOff>
    </xdr:from>
    <xdr:to>
      <xdr:col>4</xdr:col>
      <xdr:colOff>755650</xdr:colOff>
      <xdr:row>38</xdr:row>
      <xdr:rowOff>50800</xdr:rowOff>
    </xdr:to>
    <xdr:pic>
      <xdr:nvPicPr>
        <xdr:cNvPr id="24" name="Grafik 23" descr="Cursor">
          <a:extLst>
            <a:ext uri="{FF2B5EF4-FFF2-40B4-BE49-F238E27FC236}">
              <a16:creationId xmlns:a16="http://schemas.microsoft.com/office/drawing/2014/main" id="{0BB527FF-EAE0-4840-AC9C-B61A7F630E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359150" y="8521700"/>
          <a:ext cx="184150" cy="184150"/>
        </a:xfrm>
        <a:prstGeom prst="rect">
          <a:avLst/>
        </a:prstGeom>
      </xdr:spPr>
    </xdr:pic>
    <xdr:clientData/>
  </xdr:twoCellAnchor>
  <xdr:twoCellAnchor editAs="oneCell">
    <xdr:from>
      <xdr:col>4</xdr:col>
      <xdr:colOff>584200</xdr:colOff>
      <xdr:row>43</xdr:row>
      <xdr:rowOff>88900</xdr:rowOff>
    </xdr:from>
    <xdr:to>
      <xdr:col>5</xdr:col>
      <xdr:colOff>6350</xdr:colOff>
      <xdr:row>44</xdr:row>
      <xdr:rowOff>76200</xdr:rowOff>
    </xdr:to>
    <xdr:pic>
      <xdr:nvPicPr>
        <xdr:cNvPr id="25" name="Grafik 24" descr="Cursor">
          <a:extLst>
            <a:ext uri="{FF2B5EF4-FFF2-40B4-BE49-F238E27FC236}">
              <a16:creationId xmlns:a16="http://schemas.microsoft.com/office/drawing/2014/main" id="{A08AFC71-C606-44A2-94B9-2757EBEE87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371850" y="9664700"/>
          <a:ext cx="184150" cy="184150"/>
        </a:xfrm>
        <a:prstGeom prst="rect">
          <a:avLst/>
        </a:prstGeom>
      </xdr:spPr>
    </xdr:pic>
    <xdr:clientData/>
  </xdr:twoCellAnchor>
  <xdr:twoCellAnchor editAs="oneCell">
    <xdr:from>
      <xdr:col>4</xdr:col>
      <xdr:colOff>590550</xdr:colOff>
      <xdr:row>40</xdr:row>
      <xdr:rowOff>88900</xdr:rowOff>
    </xdr:from>
    <xdr:to>
      <xdr:col>5</xdr:col>
      <xdr:colOff>12700</xdr:colOff>
      <xdr:row>41</xdr:row>
      <xdr:rowOff>76200</xdr:rowOff>
    </xdr:to>
    <xdr:pic>
      <xdr:nvPicPr>
        <xdr:cNvPr id="26" name="Grafik 25" descr="Cursor">
          <a:extLst>
            <a:ext uri="{FF2B5EF4-FFF2-40B4-BE49-F238E27FC236}">
              <a16:creationId xmlns:a16="http://schemas.microsoft.com/office/drawing/2014/main" id="{AEC461B3-F332-4724-9B0A-F6F942C87C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378200" y="9099550"/>
          <a:ext cx="184150" cy="184150"/>
        </a:xfrm>
        <a:prstGeom prst="rect">
          <a:avLst/>
        </a:prstGeom>
      </xdr:spPr>
    </xdr:pic>
    <xdr:clientData/>
  </xdr:twoCellAnchor>
  <xdr:twoCellAnchor editAs="oneCell">
    <xdr:from>
      <xdr:col>9</xdr:col>
      <xdr:colOff>577850</xdr:colOff>
      <xdr:row>31</xdr:row>
      <xdr:rowOff>76200</xdr:rowOff>
    </xdr:from>
    <xdr:to>
      <xdr:col>10</xdr:col>
      <xdr:colOff>0</xdr:colOff>
      <xdr:row>32</xdr:row>
      <xdr:rowOff>50800</xdr:rowOff>
    </xdr:to>
    <xdr:pic>
      <xdr:nvPicPr>
        <xdr:cNvPr id="27" name="Grafik 26" descr="Cursor">
          <a:extLst>
            <a:ext uri="{FF2B5EF4-FFF2-40B4-BE49-F238E27FC236}">
              <a16:creationId xmlns:a16="http://schemas.microsoft.com/office/drawing/2014/main" id="{8EF7A3A0-174F-447F-BA5E-B91E6A8BE5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40550" y="7429500"/>
          <a:ext cx="184150" cy="184150"/>
        </a:xfrm>
        <a:prstGeom prst="rect">
          <a:avLst/>
        </a:prstGeom>
      </xdr:spPr>
    </xdr:pic>
    <xdr:clientData/>
  </xdr:twoCellAnchor>
  <xdr:twoCellAnchor editAs="oneCell">
    <xdr:from>
      <xdr:col>9</xdr:col>
      <xdr:colOff>584200</xdr:colOff>
      <xdr:row>34</xdr:row>
      <xdr:rowOff>82550</xdr:rowOff>
    </xdr:from>
    <xdr:to>
      <xdr:col>10</xdr:col>
      <xdr:colOff>6350</xdr:colOff>
      <xdr:row>35</xdr:row>
      <xdr:rowOff>69850</xdr:rowOff>
    </xdr:to>
    <xdr:pic>
      <xdr:nvPicPr>
        <xdr:cNvPr id="28" name="Grafik 27" descr="Cursor">
          <a:extLst>
            <a:ext uri="{FF2B5EF4-FFF2-40B4-BE49-F238E27FC236}">
              <a16:creationId xmlns:a16="http://schemas.microsoft.com/office/drawing/2014/main" id="{A4AE56A1-472D-4A3A-826D-D1750E7CAE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46900" y="7988300"/>
          <a:ext cx="184150" cy="184150"/>
        </a:xfrm>
        <a:prstGeom prst="rect">
          <a:avLst/>
        </a:prstGeom>
      </xdr:spPr>
    </xdr:pic>
    <xdr:clientData/>
  </xdr:twoCellAnchor>
  <xdr:twoCellAnchor editAs="oneCell">
    <xdr:from>
      <xdr:col>9</xdr:col>
      <xdr:colOff>590550</xdr:colOff>
      <xdr:row>37</xdr:row>
      <xdr:rowOff>82550</xdr:rowOff>
    </xdr:from>
    <xdr:to>
      <xdr:col>10</xdr:col>
      <xdr:colOff>12700</xdr:colOff>
      <xdr:row>38</xdr:row>
      <xdr:rowOff>69850</xdr:rowOff>
    </xdr:to>
    <xdr:pic>
      <xdr:nvPicPr>
        <xdr:cNvPr id="29" name="Grafik 28" descr="Cursor">
          <a:extLst>
            <a:ext uri="{FF2B5EF4-FFF2-40B4-BE49-F238E27FC236}">
              <a16:creationId xmlns:a16="http://schemas.microsoft.com/office/drawing/2014/main" id="{80B9431C-84FA-42C6-9E05-B5FF356E98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53250" y="8540750"/>
          <a:ext cx="184150" cy="184150"/>
        </a:xfrm>
        <a:prstGeom prst="rect">
          <a:avLst/>
        </a:prstGeom>
      </xdr:spPr>
    </xdr:pic>
    <xdr:clientData/>
  </xdr:twoCellAnchor>
  <xdr:twoCellAnchor editAs="oneCell">
    <xdr:from>
      <xdr:col>9</xdr:col>
      <xdr:colOff>590550</xdr:colOff>
      <xdr:row>40</xdr:row>
      <xdr:rowOff>76200</xdr:rowOff>
    </xdr:from>
    <xdr:to>
      <xdr:col>10</xdr:col>
      <xdr:colOff>12700</xdr:colOff>
      <xdr:row>41</xdr:row>
      <xdr:rowOff>63500</xdr:rowOff>
    </xdr:to>
    <xdr:pic>
      <xdr:nvPicPr>
        <xdr:cNvPr id="30" name="Grafik 29" descr="Cursor">
          <a:extLst>
            <a:ext uri="{FF2B5EF4-FFF2-40B4-BE49-F238E27FC236}">
              <a16:creationId xmlns:a16="http://schemas.microsoft.com/office/drawing/2014/main" id="{52EAA92D-BE85-426E-8473-496BF2AE34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53250" y="9086850"/>
          <a:ext cx="184150" cy="184150"/>
        </a:xfrm>
        <a:prstGeom prst="rect">
          <a:avLst/>
        </a:prstGeom>
      </xdr:spPr>
    </xdr:pic>
    <xdr:clientData/>
  </xdr:twoCellAnchor>
  <xdr:twoCellAnchor editAs="oneCell">
    <xdr:from>
      <xdr:col>9</xdr:col>
      <xdr:colOff>584200</xdr:colOff>
      <xdr:row>43</xdr:row>
      <xdr:rowOff>95250</xdr:rowOff>
    </xdr:from>
    <xdr:to>
      <xdr:col>10</xdr:col>
      <xdr:colOff>6350</xdr:colOff>
      <xdr:row>44</xdr:row>
      <xdr:rowOff>82550</xdr:rowOff>
    </xdr:to>
    <xdr:pic>
      <xdr:nvPicPr>
        <xdr:cNvPr id="31" name="Grafik 30" descr="Cursor">
          <a:extLst>
            <a:ext uri="{FF2B5EF4-FFF2-40B4-BE49-F238E27FC236}">
              <a16:creationId xmlns:a16="http://schemas.microsoft.com/office/drawing/2014/main" id="{7BD01074-9CE1-43C6-B1BA-F38211B7A7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46900" y="9671050"/>
          <a:ext cx="184150" cy="184150"/>
        </a:xfrm>
        <a:prstGeom prst="rect">
          <a:avLst/>
        </a:prstGeom>
      </xdr:spPr>
    </xdr:pic>
    <xdr:clientData/>
  </xdr:twoCellAnchor>
  <xdr:oneCellAnchor>
    <xdr:from>
      <xdr:col>14</xdr:col>
      <xdr:colOff>577850</xdr:colOff>
      <xdr:row>31</xdr:row>
      <xdr:rowOff>76200</xdr:rowOff>
    </xdr:from>
    <xdr:ext cx="184150" cy="184150"/>
    <xdr:pic>
      <xdr:nvPicPr>
        <xdr:cNvPr id="32" name="Grafik 31" descr="Cursor">
          <a:extLst>
            <a:ext uri="{FF2B5EF4-FFF2-40B4-BE49-F238E27FC236}">
              <a16:creationId xmlns:a16="http://schemas.microsoft.com/office/drawing/2014/main" id="{CBE00086-36B4-4FA5-97B3-50BF813797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40550" y="7429500"/>
          <a:ext cx="184150" cy="184150"/>
        </a:xfrm>
        <a:prstGeom prst="rect">
          <a:avLst/>
        </a:prstGeom>
      </xdr:spPr>
    </xdr:pic>
    <xdr:clientData/>
  </xdr:oneCellAnchor>
  <xdr:oneCellAnchor>
    <xdr:from>
      <xdr:col>14</xdr:col>
      <xdr:colOff>577850</xdr:colOff>
      <xdr:row>34</xdr:row>
      <xdr:rowOff>76200</xdr:rowOff>
    </xdr:from>
    <xdr:ext cx="184150" cy="184150"/>
    <xdr:pic>
      <xdr:nvPicPr>
        <xdr:cNvPr id="33" name="Grafik 32" descr="Cursor">
          <a:extLst>
            <a:ext uri="{FF2B5EF4-FFF2-40B4-BE49-F238E27FC236}">
              <a16:creationId xmlns:a16="http://schemas.microsoft.com/office/drawing/2014/main" id="{6F9D6EE1-048C-4F0B-8B98-EA6F813BC2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490200" y="7429500"/>
          <a:ext cx="184150" cy="184150"/>
        </a:xfrm>
        <a:prstGeom prst="rect">
          <a:avLst/>
        </a:prstGeom>
      </xdr:spPr>
    </xdr:pic>
    <xdr:clientData/>
  </xdr:oneCellAnchor>
  <xdr:oneCellAnchor>
    <xdr:from>
      <xdr:col>14</xdr:col>
      <xdr:colOff>577850</xdr:colOff>
      <xdr:row>37</xdr:row>
      <xdr:rowOff>76200</xdr:rowOff>
    </xdr:from>
    <xdr:ext cx="184150" cy="184150"/>
    <xdr:pic>
      <xdr:nvPicPr>
        <xdr:cNvPr id="34" name="Grafik 33" descr="Cursor">
          <a:extLst>
            <a:ext uri="{FF2B5EF4-FFF2-40B4-BE49-F238E27FC236}">
              <a16:creationId xmlns:a16="http://schemas.microsoft.com/office/drawing/2014/main" id="{8D833D45-D368-407E-A413-FC28269584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490200" y="7429500"/>
          <a:ext cx="184150" cy="184150"/>
        </a:xfrm>
        <a:prstGeom prst="rect">
          <a:avLst/>
        </a:prstGeom>
      </xdr:spPr>
    </xdr:pic>
    <xdr:clientData/>
  </xdr:oneCellAnchor>
  <xdr:twoCellAnchor editAs="oneCell">
    <xdr:from>
      <xdr:col>0</xdr:col>
      <xdr:colOff>349250</xdr:colOff>
      <xdr:row>8</xdr:row>
      <xdr:rowOff>47626</xdr:rowOff>
    </xdr:from>
    <xdr:to>
      <xdr:col>2</xdr:col>
      <xdr:colOff>1587</xdr:colOff>
      <xdr:row>12</xdr:row>
      <xdr:rowOff>168276</xdr:rowOff>
    </xdr:to>
    <xdr:pic>
      <xdr:nvPicPr>
        <xdr:cNvPr id="4" name="Grafik 3" descr="Fragezeichen">
          <a:extLst>
            <a:ext uri="{FF2B5EF4-FFF2-40B4-BE49-F238E27FC236}">
              <a16:creationId xmlns:a16="http://schemas.microsoft.com/office/drawing/2014/main" id="{B7704F29-DB1C-4E72-8D4B-5C7D1E865BE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49250" y="1738314"/>
          <a:ext cx="914400" cy="914400"/>
        </a:xfrm>
        <a:prstGeom prst="rect">
          <a:avLst/>
        </a:prstGeom>
      </xdr:spPr>
    </xdr:pic>
    <xdr:clientData/>
  </xdr:twoCellAnchor>
  <xdr:twoCellAnchor editAs="oneCell">
    <xdr:from>
      <xdr:col>5</xdr:col>
      <xdr:colOff>300813</xdr:colOff>
      <xdr:row>8</xdr:row>
      <xdr:rowOff>54750</xdr:rowOff>
    </xdr:from>
    <xdr:to>
      <xdr:col>6</xdr:col>
      <xdr:colOff>691338</xdr:colOff>
      <xdr:row>12</xdr:row>
      <xdr:rowOff>175400</xdr:rowOff>
    </xdr:to>
    <xdr:pic>
      <xdr:nvPicPr>
        <xdr:cNvPr id="7" name="Grafik 6" descr="Ausrufezeichen">
          <a:extLst>
            <a:ext uri="{FF2B5EF4-FFF2-40B4-BE49-F238E27FC236}">
              <a16:creationId xmlns:a16="http://schemas.microsoft.com/office/drawing/2014/main" id="{50E60E02-72AB-41C1-9A78-33F5C9EA0C3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848876" y="1745438"/>
          <a:ext cx="914400" cy="914400"/>
        </a:xfrm>
        <a:prstGeom prst="rect">
          <a:avLst/>
        </a:prstGeom>
      </xdr:spPr>
    </xdr:pic>
    <xdr:clientData/>
  </xdr:twoCellAnchor>
  <xdr:twoCellAnchor editAs="oneCell">
    <xdr:from>
      <xdr:col>10</xdr:col>
      <xdr:colOff>412750</xdr:colOff>
      <xdr:row>8</xdr:row>
      <xdr:rowOff>31749</xdr:rowOff>
    </xdr:from>
    <xdr:to>
      <xdr:col>11</xdr:col>
      <xdr:colOff>731838</xdr:colOff>
      <xdr:row>12</xdr:row>
      <xdr:rowOff>152399</xdr:rowOff>
    </xdr:to>
    <xdr:pic>
      <xdr:nvPicPr>
        <xdr:cNvPr id="12" name="Grafik 11" descr="Fragezeichen RNL">
          <a:extLst>
            <a:ext uri="{FF2B5EF4-FFF2-40B4-BE49-F238E27FC236}">
              <a16:creationId xmlns:a16="http://schemas.microsoft.com/office/drawing/2014/main" id="{79EED1D3-E5DD-499A-93B4-E043A997A1D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532688" y="1722437"/>
          <a:ext cx="914400" cy="914400"/>
        </a:xfrm>
        <a:prstGeom prst="rect">
          <a:avLst/>
        </a:prstGeom>
      </xdr:spPr>
    </xdr:pic>
    <xdr:clientData/>
  </xdr:twoCellAnchor>
  <xdr:twoCellAnchor editAs="oneCell">
    <xdr:from>
      <xdr:col>0</xdr:col>
      <xdr:colOff>439738</xdr:colOff>
      <xdr:row>29</xdr:row>
      <xdr:rowOff>98383</xdr:rowOff>
    </xdr:from>
    <xdr:to>
      <xdr:col>1</xdr:col>
      <xdr:colOff>349129</xdr:colOff>
      <xdr:row>31</xdr:row>
      <xdr:rowOff>114300</xdr:rowOff>
    </xdr:to>
    <xdr:pic>
      <xdr:nvPicPr>
        <xdr:cNvPr id="35" name="Grafik 34" descr="Fragezeichen">
          <a:extLst>
            <a:ext uri="{FF2B5EF4-FFF2-40B4-BE49-F238E27FC236}">
              <a16:creationId xmlns:a16="http://schemas.microsoft.com/office/drawing/2014/main" id="{F47424B5-FA68-4ED0-B826-F98CA519D1D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39738" y="5025983"/>
          <a:ext cx="411041" cy="409617"/>
        </a:xfrm>
        <a:prstGeom prst="rect">
          <a:avLst/>
        </a:prstGeom>
      </xdr:spPr>
    </xdr:pic>
    <xdr:clientData/>
  </xdr:twoCellAnchor>
  <xdr:twoCellAnchor editAs="oneCell">
    <xdr:from>
      <xdr:col>0</xdr:col>
      <xdr:colOff>446088</xdr:colOff>
      <xdr:row>41</xdr:row>
      <xdr:rowOff>104733</xdr:rowOff>
    </xdr:from>
    <xdr:to>
      <xdr:col>1</xdr:col>
      <xdr:colOff>355479</xdr:colOff>
      <xdr:row>43</xdr:row>
      <xdr:rowOff>107950</xdr:rowOff>
    </xdr:to>
    <xdr:pic>
      <xdr:nvPicPr>
        <xdr:cNvPr id="40" name="Grafik 39" descr="Fragezeichen">
          <a:extLst>
            <a:ext uri="{FF2B5EF4-FFF2-40B4-BE49-F238E27FC236}">
              <a16:creationId xmlns:a16="http://schemas.microsoft.com/office/drawing/2014/main" id="{4CB86271-0ECD-4E48-B43C-52BF6382128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46088" y="7305633"/>
          <a:ext cx="411041" cy="409617"/>
        </a:xfrm>
        <a:prstGeom prst="rect">
          <a:avLst/>
        </a:prstGeom>
      </xdr:spPr>
    </xdr:pic>
    <xdr:clientData/>
  </xdr:twoCellAnchor>
  <xdr:twoCellAnchor editAs="oneCell">
    <xdr:from>
      <xdr:col>0</xdr:col>
      <xdr:colOff>446088</xdr:colOff>
      <xdr:row>38</xdr:row>
      <xdr:rowOff>79333</xdr:rowOff>
    </xdr:from>
    <xdr:to>
      <xdr:col>1</xdr:col>
      <xdr:colOff>355479</xdr:colOff>
      <xdr:row>40</xdr:row>
      <xdr:rowOff>82550</xdr:rowOff>
    </xdr:to>
    <xdr:pic>
      <xdr:nvPicPr>
        <xdr:cNvPr id="41" name="Grafik 40" descr="Fragezeichen">
          <a:extLst>
            <a:ext uri="{FF2B5EF4-FFF2-40B4-BE49-F238E27FC236}">
              <a16:creationId xmlns:a16="http://schemas.microsoft.com/office/drawing/2014/main" id="{0B656E55-E848-4316-8D46-E89C778212B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46088" y="6715083"/>
          <a:ext cx="411041" cy="409617"/>
        </a:xfrm>
        <a:prstGeom prst="rect">
          <a:avLst/>
        </a:prstGeom>
      </xdr:spPr>
    </xdr:pic>
    <xdr:clientData/>
  </xdr:twoCellAnchor>
  <xdr:twoCellAnchor editAs="oneCell">
    <xdr:from>
      <xdr:col>0</xdr:col>
      <xdr:colOff>433388</xdr:colOff>
      <xdr:row>35</xdr:row>
      <xdr:rowOff>92033</xdr:rowOff>
    </xdr:from>
    <xdr:to>
      <xdr:col>1</xdr:col>
      <xdr:colOff>342779</xdr:colOff>
      <xdr:row>37</xdr:row>
      <xdr:rowOff>95250</xdr:rowOff>
    </xdr:to>
    <xdr:pic>
      <xdr:nvPicPr>
        <xdr:cNvPr id="42" name="Grafik 41" descr="Fragezeichen">
          <a:extLst>
            <a:ext uri="{FF2B5EF4-FFF2-40B4-BE49-F238E27FC236}">
              <a16:creationId xmlns:a16="http://schemas.microsoft.com/office/drawing/2014/main" id="{0155F36E-E4E2-4007-A700-ED61D418E9D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33388" y="6162633"/>
          <a:ext cx="411041" cy="409617"/>
        </a:xfrm>
        <a:prstGeom prst="rect">
          <a:avLst/>
        </a:prstGeom>
      </xdr:spPr>
    </xdr:pic>
    <xdr:clientData/>
  </xdr:twoCellAnchor>
  <xdr:twoCellAnchor editAs="oneCell">
    <xdr:from>
      <xdr:col>0</xdr:col>
      <xdr:colOff>439738</xdr:colOff>
      <xdr:row>32</xdr:row>
      <xdr:rowOff>98383</xdr:rowOff>
    </xdr:from>
    <xdr:to>
      <xdr:col>1</xdr:col>
      <xdr:colOff>349129</xdr:colOff>
      <xdr:row>34</xdr:row>
      <xdr:rowOff>101600</xdr:rowOff>
    </xdr:to>
    <xdr:pic>
      <xdr:nvPicPr>
        <xdr:cNvPr id="43" name="Grafik 42" descr="Fragezeichen">
          <a:extLst>
            <a:ext uri="{FF2B5EF4-FFF2-40B4-BE49-F238E27FC236}">
              <a16:creationId xmlns:a16="http://schemas.microsoft.com/office/drawing/2014/main" id="{C2DBF1E4-B5DA-4E58-9224-FFDF1198E9B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39738" y="5603833"/>
          <a:ext cx="411041" cy="409617"/>
        </a:xfrm>
        <a:prstGeom prst="rect">
          <a:avLst/>
        </a:prstGeom>
      </xdr:spPr>
    </xdr:pic>
    <xdr:clientData/>
  </xdr:twoCellAnchor>
  <xdr:twoCellAnchor editAs="oneCell">
    <xdr:from>
      <xdr:col>5</xdr:col>
      <xdr:colOff>413527</xdr:colOff>
      <xdr:row>29</xdr:row>
      <xdr:rowOff>107950</xdr:rowOff>
    </xdr:from>
    <xdr:to>
      <xdr:col>6</xdr:col>
      <xdr:colOff>283487</xdr:colOff>
      <xdr:row>31</xdr:row>
      <xdr:rowOff>107138</xdr:rowOff>
    </xdr:to>
    <xdr:pic>
      <xdr:nvPicPr>
        <xdr:cNvPr id="44" name="Grafik 43" descr="Ausrufezeichen">
          <a:extLst>
            <a:ext uri="{FF2B5EF4-FFF2-40B4-BE49-F238E27FC236}">
              <a16:creationId xmlns:a16="http://schemas.microsoft.com/office/drawing/2014/main" id="{6DFA63D2-36A5-4F10-B9F1-A579538E09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63177" y="5035550"/>
          <a:ext cx="397010" cy="392888"/>
        </a:xfrm>
        <a:prstGeom prst="rect">
          <a:avLst/>
        </a:prstGeom>
      </xdr:spPr>
    </xdr:pic>
    <xdr:clientData/>
  </xdr:twoCellAnchor>
  <xdr:twoCellAnchor editAs="oneCell">
    <xdr:from>
      <xdr:col>5</xdr:col>
      <xdr:colOff>407177</xdr:colOff>
      <xdr:row>41</xdr:row>
      <xdr:rowOff>95250</xdr:rowOff>
    </xdr:from>
    <xdr:to>
      <xdr:col>6</xdr:col>
      <xdr:colOff>277137</xdr:colOff>
      <xdr:row>43</xdr:row>
      <xdr:rowOff>81738</xdr:rowOff>
    </xdr:to>
    <xdr:pic>
      <xdr:nvPicPr>
        <xdr:cNvPr id="45" name="Grafik 44" descr="Ausrufezeichen">
          <a:extLst>
            <a:ext uri="{FF2B5EF4-FFF2-40B4-BE49-F238E27FC236}">
              <a16:creationId xmlns:a16="http://schemas.microsoft.com/office/drawing/2014/main" id="{D3EB7D04-AF80-4AF5-A059-6433F4BE80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56827" y="7296150"/>
          <a:ext cx="397010" cy="392888"/>
        </a:xfrm>
        <a:prstGeom prst="rect">
          <a:avLst/>
        </a:prstGeom>
      </xdr:spPr>
    </xdr:pic>
    <xdr:clientData/>
  </xdr:twoCellAnchor>
  <xdr:twoCellAnchor editAs="oneCell">
    <xdr:from>
      <xdr:col>5</xdr:col>
      <xdr:colOff>407177</xdr:colOff>
      <xdr:row>38</xdr:row>
      <xdr:rowOff>95250</xdr:rowOff>
    </xdr:from>
    <xdr:to>
      <xdr:col>6</xdr:col>
      <xdr:colOff>277137</xdr:colOff>
      <xdr:row>40</xdr:row>
      <xdr:rowOff>81738</xdr:rowOff>
    </xdr:to>
    <xdr:pic>
      <xdr:nvPicPr>
        <xdr:cNvPr id="46" name="Grafik 45" descr="Ausrufezeichen">
          <a:extLst>
            <a:ext uri="{FF2B5EF4-FFF2-40B4-BE49-F238E27FC236}">
              <a16:creationId xmlns:a16="http://schemas.microsoft.com/office/drawing/2014/main" id="{662DE185-14D8-4D37-96CF-2E5565E9B64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56827" y="6731000"/>
          <a:ext cx="397010" cy="392888"/>
        </a:xfrm>
        <a:prstGeom prst="rect">
          <a:avLst/>
        </a:prstGeom>
      </xdr:spPr>
    </xdr:pic>
    <xdr:clientData/>
  </xdr:twoCellAnchor>
  <xdr:twoCellAnchor editAs="oneCell">
    <xdr:from>
      <xdr:col>5</xdr:col>
      <xdr:colOff>419877</xdr:colOff>
      <xdr:row>35</xdr:row>
      <xdr:rowOff>101600</xdr:rowOff>
    </xdr:from>
    <xdr:to>
      <xdr:col>6</xdr:col>
      <xdr:colOff>289837</xdr:colOff>
      <xdr:row>37</xdr:row>
      <xdr:rowOff>88088</xdr:rowOff>
    </xdr:to>
    <xdr:pic>
      <xdr:nvPicPr>
        <xdr:cNvPr id="47" name="Grafik 46" descr="Ausrufezeichen">
          <a:extLst>
            <a:ext uri="{FF2B5EF4-FFF2-40B4-BE49-F238E27FC236}">
              <a16:creationId xmlns:a16="http://schemas.microsoft.com/office/drawing/2014/main" id="{0792C21A-B2B9-4C0C-8C40-2CA25C72F14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69527" y="6172200"/>
          <a:ext cx="397010" cy="392888"/>
        </a:xfrm>
        <a:prstGeom prst="rect">
          <a:avLst/>
        </a:prstGeom>
      </xdr:spPr>
    </xdr:pic>
    <xdr:clientData/>
  </xdr:twoCellAnchor>
  <xdr:twoCellAnchor editAs="oneCell">
    <xdr:from>
      <xdr:col>5</xdr:col>
      <xdr:colOff>419877</xdr:colOff>
      <xdr:row>32</xdr:row>
      <xdr:rowOff>101600</xdr:rowOff>
    </xdr:from>
    <xdr:to>
      <xdr:col>6</xdr:col>
      <xdr:colOff>289837</xdr:colOff>
      <xdr:row>34</xdr:row>
      <xdr:rowOff>88088</xdr:rowOff>
    </xdr:to>
    <xdr:pic>
      <xdr:nvPicPr>
        <xdr:cNvPr id="48" name="Grafik 47" descr="Ausrufezeichen">
          <a:extLst>
            <a:ext uri="{FF2B5EF4-FFF2-40B4-BE49-F238E27FC236}">
              <a16:creationId xmlns:a16="http://schemas.microsoft.com/office/drawing/2014/main" id="{9E355713-3B31-4C3B-ABF1-AC67C2D17E6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69527" y="5607050"/>
          <a:ext cx="397010" cy="392888"/>
        </a:xfrm>
        <a:prstGeom prst="rect">
          <a:avLst/>
        </a:prstGeom>
      </xdr:spPr>
    </xdr:pic>
    <xdr:clientData/>
  </xdr:twoCellAnchor>
  <xdr:twoCellAnchor editAs="oneCell">
    <xdr:from>
      <xdr:col>10</xdr:col>
      <xdr:colOff>522288</xdr:colOff>
      <xdr:row>29</xdr:row>
      <xdr:rowOff>76200</xdr:rowOff>
    </xdr:from>
    <xdr:to>
      <xdr:col>11</xdr:col>
      <xdr:colOff>349751</xdr:colOff>
      <xdr:row>31</xdr:row>
      <xdr:rowOff>103185</xdr:rowOff>
    </xdr:to>
    <xdr:pic>
      <xdr:nvPicPr>
        <xdr:cNvPr id="49" name="Grafik 48" descr="Fragezeichen RNL">
          <a:extLst>
            <a:ext uri="{FF2B5EF4-FFF2-40B4-BE49-F238E27FC236}">
              <a16:creationId xmlns:a16="http://schemas.microsoft.com/office/drawing/2014/main" id="{A5F96C7F-C570-47A7-9856-F15517CA62A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646988" y="5003800"/>
          <a:ext cx="424363" cy="420685"/>
        </a:xfrm>
        <a:prstGeom prst="rect">
          <a:avLst/>
        </a:prstGeom>
      </xdr:spPr>
    </xdr:pic>
    <xdr:clientData/>
  </xdr:twoCellAnchor>
  <xdr:twoCellAnchor editAs="oneCell">
    <xdr:from>
      <xdr:col>10</xdr:col>
      <xdr:colOff>528638</xdr:colOff>
      <xdr:row>35</xdr:row>
      <xdr:rowOff>69850</xdr:rowOff>
    </xdr:from>
    <xdr:to>
      <xdr:col>11</xdr:col>
      <xdr:colOff>356101</xdr:colOff>
      <xdr:row>37</xdr:row>
      <xdr:rowOff>84135</xdr:rowOff>
    </xdr:to>
    <xdr:pic>
      <xdr:nvPicPr>
        <xdr:cNvPr id="50" name="Grafik 49" descr="Fragezeichen RNL">
          <a:extLst>
            <a:ext uri="{FF2B5EF4-FFF2-40B4-BE49-F238E27FC236}">
              <a16:creationId xmlns:a16="http://schemas.microsoft.com/office/drawing/2014/main" id="{D2B29DAA-2061-41A3-B125-7C0CA127B3A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653338" y="6140450"/>
          <a:ext cx="424363" cy="420685"/>
        </a:xfrm>
        <a:prstGeom prst="rect">
          <a:avLst/>
        </a:prstGeom>
      </xdr:spPr>
    </xdr:pic>
    <xdr:clientData/>
  </xdr:twoCellAnchor>
  <xdr:twoCellAnchor editAs="oneCell">
    <xdr:from>
      <xdr:col>10</xdr:col>
      <xdr:colOff>522288</xdr:colOff>
      <xdr:row>32</xdr:row>
      <xdr:rowOff>69850</xdr:rowOff>
    </xdr:from>
    <xdr:to>
      <xdr:col>11</xdr:col>
      <xdr:colOff>349751</xdr:colOff>
      <xdr:row>34</xdr:row>
      <xdr:rowOff>84135</xdr:rowOff>
    </xdr:to>
    <xdr:pic>
      <xdr:nvPicPr>
        <xdr:cNvPr id="51" name="Grafik 50" descr="Fragezeichen RNL">
          <a:extLst>
            <a:ext uri="{FF2B5EF4-FFF2-40B4-BE49-F238E27FC236}">
              <a16:creationId xmlns:a16="http://schemas.microsoft.com/office/drawing/2014/main" id="{D862B0BA-288C-4230-BEE4-494F558E3AC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646988" y="5575300"/>
          <a:ext cx="424363" cy="420685"/>
        </a:xfrm>
        <a:prstGeom prst="rect">
          <a:avLst/>
        </a:prstGeom>
      </xdr:spPr>
    </xdr:pic>
    <xdr:clientData/>
  </xdr:twoCellAnchor>
  <xdr:twoCellAnchor editAs="oneCell">
    <xdr:from>
      <xdr:col>2</xdr:col>
      <xdr:colOff>577850</xdr:colOff>
      <xdr:row>47</xdr:row>
      <xdr:rowOff>127000</xdr:rowOff>
    </xdr:from>
    <xdr:to>
      <xdr:col>3</xdr:col>
      <xdr:colOff>0</xdr:colOff>
      <xdr:row>48</xdr:row>
      <xdr:rowOff>114300</xdr:rowOff>
    </xdr:to>
    <xdr:pic>
      <xdr:nvPicPr>
        <xdr:cNvPr id="52" name="Grafik 51" descr="Cursor">
          <a:extLst>
            <a:ext uri="{FF2B5EF4-FFF2-40B4-BE49-F238E27FC236}">
              <a16:creationId xmlns:a16="http://schemas.microsoft.com/office/drawing/2014/main" id="{A69EF28C-F1D9-4035-A427-CE87B855BD3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841500" y="8483600"/>
          <a:ext cx="184150" cy="184150"/>
        </a:xfrm>
        <a:prstGeom prst="rect">
          <a:avLst/>
        </a:prstGeom>
      </xdr:spPr>
    </xdr:pic>
    <xdr:clientData/>
  </xdr:twoCellAnchor>
  <xdr:twoCellAnchor>
    <xdr:from>
      <xdr:col>1</xdr:col>
      <xdr:colOff>0</xdr:colOff>
      <xdr:row>13</xdr:row>
      <xdr:rowOff>6350</xdr:rowOff>
    </xdr:from>
    <xdr:to>
      <xdr:col>4</xdr:col>
      <xdr:colOff>755650</xdr:colOff>
      <xdr:row>21</xdr:row>
      <xdr:rowOff>6350</xdr:rowOff>
    </xdr:to>
    <xdr:sp macro="" textlink="">
      <xdr:nvSpPr>
        <xdr:cNvPr id="53" name="Textfeld 52">
          <a:extLst>
            <a:ext uri="{FF2B5EF4-FFF2-40B4-BE49-F238E27FC236}">
              <a16:creationId xmlns:a16="http://schemas.microsoft.com/office/drawing/2014/main" id="{C1370C95-2303-415F-8D10-58592AEAA21E}"/>
            </a:ext>
          </a:extLst>
        </xdr:cNvPr>
        <xdr:cNvSpPr txBox="1"/>
      </xdr:nvSpPr>
      <xdr:spPr>
        <a:xfrm>
          <a:off x="501650" y="3048000"/>
          <a:ext cx="3041650" cy="1574800"/>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latin typeface="Arial" panose="020B0604020202020204" pitchFamily="34" charset="0"/>
              <a:cs typeface="Arial" panose="020B0604020202020204" pitchFamily="34" charset="0"/>
            </a:rPr>
            <a:t>Üben Sie die Zusammenhänge, indem Sie die dargestellte Aufgabe lösen und die fehlenden Werte berechnen.</a:t>
          </a:r>
        </a:p>
        <a:p>
          <a:pPr algn="ctr"/>
          <a:r>
            <a:rPr lang="de-DE" sz="1200">
              <a:latin typeface="Arial" panose="020B0604020202020204" pitchFamily="34" charset="0"/>
              <a:cs typeface="Arial" panose="020B0604020202020204" pitchFamily="34" charset="0"/>
            </a:rPr>
            <a:t>Tragen Sie Ihre errechneten Lösungen in die markierten Zellen ein. </a:t>
          </a:r>
        </a:p>
      </xdr:txBody>
    </xdr:sp>
    <xdr:clientData/>
  </xdr:twoCellAnchor>
  <xdr:twoCellAnchor editAs="oneCell">
    <xdr:from>
      <xdr:col>0</xdr:col>
      <xdr:colOff>492126</xdr:colOff>
      <xdr:row>22</xdr:row>
      <xdr:rowOff>114300</xdr:rowOff>
    </xdr:from>
    <xdr:to>
      <xdr:col>4</xdr:col>
      <xdr:colOff>746125</xdr:colOff>
      <xdr:row>28</xdr:row>
      <xdr:rowOff>101600</xdr:rowOff>
    </xdr:to>
    <xdr:pic>
      <xdr:nvPicPr>
        <xdr:cNvPr id="5" name="Grafik 4">
          <a:extLst>
            <a:ext uri="{FF2B5EF4-FFF2-40B4-BE49-F238E27FC236}">
              <a16:creationId xmlns:a16="http://schemas.microsoft.com/office/drawing/2014/main" id="{EAA6DAEF-A404-465F-A398-AC0821AD5177}"/>
            </a:ext>
          </a:extLst>
        </xdr:cNvPr>
        <xdr:cNvPicPr>
          <a:picLocks noChangeAspect="1"/>
        </xdr:cNvPicPr>
      </xdr:nvPicPr>
      <xdr:blipFill rotWithShape="1">
        <a:blip xmlns:r="http://schemas.openxmlformats.org/officeDocument/2006/relationships" r:embed="rId21" cstate="print">
          <a:alphaModFix amt="35000"/>
          <a:extLst>
            <a:ext uri="{28A0092B-C50C-407E-A947-70E740481C1C}">
              <a14:useLocalDpi xmlns:a14="http://schemas.microsoft.com/office/drawing/2010/main" val="0"/>
            </a:ext>
          </a:extLst>
        </a:blip>
        <a:srcRect l="-209" t="37546" r="-1" b="10922"/>
        <a:stretch/>
      </xdr:blipFill>
      <xdr:spPr>
        <a:xfrm>
          <a:off x="492126" y="4927600"/>
          <a:ext cx="3041649" cy="1168400"/>
        </a:xfrm>
        <a:prstGeom prst="rect">
          <a:avLst/>
        </a:prstGeom>
      </xdr:spPr>
    </xdr:pic>
    <xdr:clientData/>
  </xdr:twoCellAnchor>
  <xdr:twoCellAnchor editAs="oneCell">
    <xdr:from>
      <xdr:col>11</xdr:col>
      <xdr:colOff>7901</xdr:colOff>
      <xdr:row>22</xdr:row>
      <xdr:rowOff>114300</xdr:rowOff>
    </xdr:from>
    <xdr:to>
      <xdr:col>14</xdr:col>
      <xdr:colOff>755650</xdr:colOff>
      <xdr:row>28</xdr:row>
      <xdr:rowOff>45142</xdr:rowOff>
    </xdr:to>
    <xdr:pic>
      <xdr:nvPicPr>
        <xdr:cNvPr id="10" name="Grafik 9">
          <a:extLst>
            <a:ext uri="{FF2B5EF4-FFF2-40B4-BE49-F238E27FC236}">
              <a16:creationId xmlns:a16="http://schemas.microsoft.com/office/drawing/2014/main" id="{247CC69C-0B30-4284-BE2A-E971A53D2C86}"/>
            </a:ext>
          </a:extLst>
        </xdr:cNvPr>
        <xdr:cNvPicPr>
          <a:picLocks noChangeAspect="1"/>
        </xdr:cNvPicPr>
      </xdr:nvPicPr>
      <xdr:blipFill rotWithShape="1">
        <a:blip xmlns:r="http://schemas.openxmlformats.org/officeDocument/2006/relationships" r:embed="rId22">
          <a:alphaModFix amt="35000"/>
          <a:extLst>
            <a:ext uri="{28A0092B-C50C-407E-A947-70E740481C1C}">
              <a14:useLocalDpi xmlns:a14="http://schemas.microsoft.com/office/drawing/2010/main" val="0"/>
            </a:ext>
          </a:extLst>
        </a:blip>
        <a:srcRect l="-419" t="42154" r="419" b="9172"/>
        <a:stretch/>
      </xdr:blipFill>
      <xdr:spPr>
        <a:xfrm>
          <a:off x="7729501" y="4927600"/>
          <a:ext cx="3033749" cy="1111942"/>
        </a:xfrm>
        <a:prstGeom prst="rect">
          <a:avLst/>
        </a:prstGeom>
      </xdr:spPr>
    </xdr:pic>
    <xdr:clientData/>
  </xdr:twoCellAnchor>
  <xdr:twoCellAnchor>
    <xdr:from>
      <xdr:col>1</xdr:col>
      <xdr:colOff>10584</xdr:colOff>
      <xdr:row>22</xdr:row>
      <xdr:rowOff>67733</xdr:rowOff>
    </xdr:from>
    <xdr:to>
      <xdr:col>5</xdr:col>
      <xdr:colOff>4234</xdr:colOff>
      <xdr:row>28</xdr:row>
      <xdr:rowOff>42333</xdr:rowOff>
    </xdr:to>
    <xdr:sp macro="" textlink="">
      <xdr:nvSpPr>
        <xdr:cNvPr id="55" name="Textfeld 54">
          <a:extLst>
            <a:ext uri="{FF2B5EF4-FFF2-40B4-BE49-F238E27FC236}">
              <a16:creationId xmlns:a16="http://schemas.microsoft.com/office/drawing/2014/main" id="{E71DB5B8-0FF2-4B67-B50B-591B6931DC65}"/>
            </a:ext>
          </a:extLst>
        </xdr:cNvPr>
        <xdr:cNvSpPr txBox="1"/>
      </xdr:nvSpPr>
      <xdr:spPr>
        <a:xfrm>
          <a:off x="508001" y="4957233"/>
          <a:ext cx="3041650" cy="11811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de-DE" sz="1200" b="1" i="0" u="sng">
              <a:latin typeface="Arial" panose="020B0604020202020204" pitchFamily="34" charset="0"/>
              <a:cs typeface="Arial" panose="020B0604020202020204" pitchFamily="34" charset="0"/>
            </a:rPr>
            <a:t>Zu den Übungsaufgaben:</a:t>
          </a:r>
        </a:p>
      </xdr:txBody>
    </xdr:sp>
    <xdr:clientData/>
  </xdr:twoCellAnchor>
  <xdr:twoCellAnchor>
    <xdr:from>
      <xdr:col>11</xdr:col>
      <xdr:colOff>12700</xdr:colOff>
      <xdr:row>22</xdr:row>
      <xdr:rowOff>63500</xdr:rowOff>
    </xdr:from>
    <xdr:to>
      <xdr:col>15</xdr:col>
      <xdr:colOff>6350</xdr:colOff>
      <xdr:row>28</xdr:row>
      <xdr:rowOff>38100</xdr:rowOff>
    </xdr:to>
    <xdr:sp macro="" textlink="">
      <xdr:nvSpPr>
        <xdr:cNvPr id="56" name="Textfeld 55">
          <a:extLst>
            <a:ext uri="{FF2B5EF4-FFF2-40B4-BE49-F238E27FC236}">
              <a16:creationId xmlns:a16="http://schemas.microsoft.com/office/drawing/2014/main" id="{90DCDC7D-52BE-44E9-9A25-EB9778D15E58}"/>
            </a:ext>
          </a:extLst>
        </xdr:cNvPr>
        <xdr:cNvSpPr txBox="1"/>
      </xdr:nvSpPr>
      <xdr:spPr>
        <a:xfrm>
          <a:off x="7734300" y="4876800"/>
          <a:ext cx="3041650" cy="11557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de-DE" sz="1200" b="1" i="0" u="sng">
              <a:latin typeface="Arial" panose="020B0604020202020204" pitchFamily="34" charset="0"/>
              <a:cs typeface="Arial" panose="020B0604020202020204" pitchFamily="34" charset="0"/>
            </a:rPr>
            <a:t>Zu den Übungsgeneratoren:</a:t>
          </a:r>
        </a:p>
      </xdr:txBody>
    </xdr:sp>
    <xdr:clientData/>
  </xdr:twoCellAnchor>
  <xdr:twoCellAnchor>
    <xdr:from>
      <xdr:col>6</xdr:col>
      <xdr:colOff>33866</xdr:colOff>
      <xdr:row>22</xdr:row>
      <xdr:rowOff>63501</xdr:rowOff>
    </xdr:from>
    <xdr:to>
      <xdr:col>10</xdr:col>
      <xdr:colOff>27516</xdr:colOff>
      <xdr:row>28</xdr:row>
      <xdr:rowOff>38101</xdr:rowOff>
    </xdr:to>
    <xdr:sp macro="" textlink="">
      <xdr:nvSpPr>
        <xdr:cNvPr id="57" name="Textfeld 56">
          <a:extLst>
            <a:ext uri="{FF2B5EF4-FFF2-40B4-BE49-F238E27FC236}">
              <a16:creationId xmlns:a16="http://schemas.microsoft.com/office/drawing/2014/main" id="{696FE1B5-9AAB-46BE-B7DE-71500E97B3FA}"/>
            </a:ext>
          </a:extLst>
        </xdr:cNvPr>
        <xdr:cNvSpPr txBox="1"/>
      </xdr:nvSpPr>
      <xdr:spPr>
        <a:xfrm>
          <a:off x="4108449" y="4953001"/>
          <a:ext cx="3041650" cy="11811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de-DE" sz="1200" b="1" i="0" u="sng">
              <a:latin typeface="Arial" panose="020B0604020202020204" pitchFamily="34" charset="0"/>
              <a:cs typeface="Arial" panose="020B0604020202020204" pitchFamily="34" charset="0"/>
            </a:rPr>
            <a:t>Zu den Musterlösungen: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1079500</xdr:colOff>
      <xdr:row>0</xdr:row>
      <xdr:rowOff>88900</xdr:rowOff>
    </xdr:from>
    <xdr:to>
      <xdr:col>6</xdr:col>
      <xdr:colOff>30041</xdr:colOff>
      <xdr:row>2</xdr:row>
      <xdr:rowOff>85767</xdr:rowOff>
    </xdr:to>
    <xdr:pic>
      <xdr:nvPicPr>
        <xdr:cNvPr id="2" name="Grafik 1" descr="Fragezeichen">
          <a:extLst>
            <a:ext uri="{FF2B5EF4-FFF2-40B4-BE49-F238E27FC236}">
              <a16:creationId xmlns:a16="http://schemas.microsoft.com/office/drawing/2014/main" id="{2E212F75-FD88-42EA-BB6B-636CB2B104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953250" y="88900"/>
          <a:ext cx="411041" cy="409617"/>
        </a:xfrm>
        <a:prstGeom prst="rect">
          <a:avLst/>
        </a:prstGeom>
      </xdr:spPr>
    </xdr:pic>
    <xdr:clientData/>
  </xdr:twoCellAnchor>
  <xdr:twoCellAnchor editAs="oneCell">
    <xdr:from>
      <xdr:col>0</xdr:col>
      <xdr:colOff>184150</xdr:colOff>
      <xdr:row>15</xdr:row>
      <xdr:rowOff>88900</xdr:rowOff>
    </xdr:from>
    <xdr:to>
      <xdr:col>1</xdr:col>
      <xdr:colOff>336550</xdr:colOff>
      <xdr:row>17</xdr:row>
      <xdr:rowOff>88900</xdr:rowOff>
    </xdr:to>
    <xdr:pic>
      <xdr:nvPicPr>
        <xdr:cNvPr id="3" name="Grafik 2" descr="Fragezeichen">
          <a:extLst>
            <a:ext uri="{FF2B5EF4-FFF2-40B4-BE49-F238E27FC236}">
              <a16:creationId xmlns:a16="http://schemas.microsoft.com/office/drawing/2014/main" id="{893BB870-8C5A-414D-A5C3-7B0D3F5C1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150" y="1219200"/>
          <a:ext cx="374650" cy="393700"/>
        </a:xfrm>
        <a:prstGeom prst="rect">
          <a:avLst/>
        </a:prstGeom>
      </xdr:spPr>
    </xdr:pic>
    <xdr:clientData/>
  </xdr:twoCellAnchor>
  <xdr:twoCellAnchor editAs="oneCell">
    <xdr:from>
      <xdr:col>5</xdr:col>
      <xdr:colOff>1136650</xdr:colOff>
      <xdr:row>36</xdr:row>
      <xdr:rowOff>101600</xdr:rowOff>
    </xdr:from>
    <xdr:to>
      <xdr:col>5</xdr:col>
      <xdr:colOff>1320800</xdr:colOff>
      <xdr:row>37</xdr:row>
      <xdr:rowOff>146049</xdr:rowOff>
    </xdr:to>
    <xdr:pic>
      <xdr:nvPicPr>
        <xdr:cNvPr id="4" name="Grafik 3" descr="Cursor">
          <a:extLst>
            <a:ext uri="{FF2B5EF4-FFF2-40B4-BE49-F238E27FC236}">
              <a16:creationId xmlns:a16="http://schemas.microsoft.com/office/drawing/2014/main" id="{7DC84449-C71E-4FAD-813C-419EE8BD27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356350" y="5613400"/>
          <a:ext cx="184150" cy="241299"/>
        </a:xfrm>
        <a:prstGeom prst="rect">
          <a:avLst/>
        </a:prstGeom>
      </xdr:spPr>
    </xdr:pic>
    <xdr:clientData/>
  </xdr:twoCellAnchor>
  <xdr:twoCellAnchor editAs="oneCell">
    <xdr:from>
      <xdr:col>0</xdr:col>
      <xdr:colOff>184150</xdr:colOff>
      <xdr:row>35</xdr:row>
      <xdr:rowOff>114300</xdr:rowOff>
    </xdr:from>
    <xdr:to>
      <xdr:col>1</xdr:col>
      <xdr:colOff>307576</xdr:colOff>
      <xdr:row>37</xdr:row>
      <xdr:rowOff>75387</xdr:rowOff>
    </xdr:to>
    <xdr:pic>
      <xdr:nvPicPr>
        <xdr:cNvPr id="5" name="Grafik 4" descr="Ausrufezeichen">
          <a:extLst>
            <a:ext uri="{FF2B5EF4-FFF2-40B4-BE49-F238E27FC236}">
              <a16:creationId xmlns:a16="http://schemas.microsoft.com/office/drawing/2014/main" id="{50559714-5395-4198-933A-6C7F4DD9C0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84150" y="5435600"/>
          <a:ext cx="345676" cy="342087"/>
        </a:xfrm>
        <a:prstGeom prst="rect">
          <a:avLst/>
        </a:prstGeom>
      </xdr:spPr>
    </xdr:pic>
    <xdr:clientData/>
  </xdr:twoCellAnchor>
  <xdr:twoCellAnchor editAs="oneCell">
    <xdr:from>
      <xdr:col>2</xdr:col>
      <xdr:colOff>660400</xdr:colOff>
      <xdr:row>1</xdr:row>
      <xdr:rowOff>114300</xdr:rowOff>
    </xdr:from>
    <xdr:to>
      <xdr:col>2</xdr:col>
      <xdr:colOff>844550</xdr:colOff>
      <xdr:row>2</xdr:row>
      <xdr:rowOff>69849</xdr:rowOff>
    </xdr:to>
    <xdr:pic>
      <xdr:nvPicPr>
        <xdr:cNvPr id="6" name="Grafik 5" descr="Cursor">
          <a:extLst>
            <a:ext uri="{FF2B5EF4-FFF2-40B4-BE49-F238E27FC236}">
              <a16:creationId xmlns:a16="http://schemas.microsoft.com/office/drawing/2014/main" id="{D9554DBD-3E01-432B-9832-999B0FCD5E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4400" y="298450"/>
          <a:ext cx="184150" cy="184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1022350</xdr:colOff>
      <xdr:row>0</xdr:row>
      <xdr:rowOff>133350</xdr:rowOff>
    </xdr:from>
    <xdr:to>
      <xdr:col>5</xdr:col>
      <xdr:colOff>41410</xdr:colOff>
      <xdr:row>2</xdr:row>
      <xdr:rowOff>113488</xdr:rowOff>
    </xdr:to>
    <xdr:pic>
      <xdr:nvPicPr>
        <xdr:cNvPr id="2" name="Grafik 1" descr="Ausrufezeichen">
          <a:extLst>
            <a:ext uri="{FF2B5EF4-FFF2-40B4-BE49-F238E27FC236}">
              <a16:creationId xmlns:a16="http://schemas.microsoft.com/office/drawing/2014/main" id="{2DE97EFB-02AA-4D2C-B745-6E37DFD40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51550" y="133350"/>
          <a:ext cx="397010" cy="392888"/>
        </a:xfrm>
        <a:prstGeom prst="rect">
          <a:avLst/>
        </a:prstGeom>
      </xdr:spPr>
    </xdr:pic>
    <xdr:clientData/>
  </xdr:twoCellAnchor>
  <xdr:twoCellAnchor editAs="oneCell">
    <xdr:from>
      <xdr:col>2</xdr:col>
      <xdr:colOff>952500</xdr:colOff>
      <xdr:row>23</xdr:row>
      <xdr:rowOff>95250</xdr:rowOff>
    </xdr:from>
    <xdr:to>
      <xdr:col>2</xdr:col>
      <xdr:colOff>1295400</xdr:colOff>
      <xdr:row>25</xdr:row>
      <xdr:rowOff>95250</xdr:rowOff>
    </xdr:to>
    <xdr:pic>
      <xdr:nvPicPr>
        <xdr:cNvPr id="5" name="Grafik 4" descr="Fragezeichen">
          <a:extLst>
            <a:ext uri="{FF2B5EF4-FFF2-40B4-BE49-F238E27FC236}">
              <a16:creationId xmlns:a16="http://schemas.microsoft.com/office/drawing/2014/main" id="{09C61F7E-6E75-476A-9A82-E9D18A11B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219450" y="4546600"/>
          <a:ext cx="342900" cy="393700"/>
        </a:xfrm>
        <a:prstGeom prst="rect">
          <a:avLst/>
        </a:prstGeom>
      </xdr:spPr>
    </xdr:pic>
    <xdr:clientData/>
  </xdr:twoCellAnchor>
  <xdr:twoCellAnchor editAs="oneCell">
    <xdr:from>
      <xdr:col>2</xdr:col>
      <xdr:colOff>381000</xdr:colOff>
      <xdr:row>24</xdr:row>
      <xdr:rowOff>82550</xdr:rowOff>
    </xdr:from>
    <xdr:to>
      <xdr:col>2</xdr:col>
      <xdr:colOff>565150</xdr:colOff>
      <xdr:row>25</xdr:row>
      <xdr:rowOff>120649</xdr:rowOff>
    </xdr:to>
    <xdr:pic>
      <xdr:nvPicPr>
        <xdr:cNvPr id="7" name="Grafik 6" descr="Cursor">
          <a:extLst>
            <a:ext uri="{FF2B5EF4-FFF2-40B4-BE49-F238E27FC236}">
              <a16:creationId xmlns:a16="http://schemas.microsoft.com/office/drawing/2014/main" id="{F0DF5122-F431-4CA4-85E0-8B34F019A9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47950" y="4724400"/>
          <a:ext cx="184150" cy="241299"/>
        </a:xfrm>
        <a:prstGeom prst="rect">
          <a:avLst/>
        </a:prstGeom>
      </xdr:spPr>
    </xdr:pic>
    <xdr:clientData/>
  </xdr:twoCellAnchor>
  <xdr:twoCellAnchor editAs="oneCell">
    <xdr:from>
      <xdr:col>0</xdr:col>
      <xdr:colOff>127000</xdr:colOff>
      <xdr:row>23</xdr:row>
      <xdr:rowOff>133350</xdr:rowOff>
    </xdr:from>
    <xdr:to>
      <xdr:col>1</xdr:col>
      <xdr:colOff>133350</xdr:colOff>
      <xdr:row>25</xdr:row>
      <xdr:rowOff>63500</xdr:rowOff>
    </xdr:to>
    <xdr:pic>
      <xdr:nvPicPr>
        <xdr:cNvPr id="8" name="Grafik 7" descr="Pfeil mit einer Linie: Gerade">
          <a:extLst>
            <a:ext uri="{FF2B5EF4-FFF2-40B4-BE49-F238E27FC236}">
              <a16:creationId xmlns:a16="http://schemas.microsoft.com/office/drawing/2014/main" id="{D1F0FB43-25C4-4D69-8704-AF367D7116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7000" y="4584700"/>
          <a:ext cx="273050" cy="323850"/>
        </a:xfrm>
        <a:prstGeom prst="rect">
          <a:avLst/>
        </a:prstGeom>
      </xdr:spPr>
    </xdr:pic>
    <xdr:clientData/>
  </xdr:twoCellAnchor>
  <xdr:twoCellAnchor editAs="oneCell">
    <xdr:from>
      <xdr:col>1</xdr:col>
      <xdr:colOff>1892300</xdr:colOff>
      <xdr:row>1</xdr:row>
      <xdr:rowOff>120650</xdr:rowOff>
    </xdr:from>
    <xdr:to>
      <xdr:col>1</xdr:col>
      <xdr:colOff>2076450</xdr:colOff>
      <xdr:row>2</xdr:row>
      <xdr:rowOff>133349</xdr:rowOff>
    </xdr:to>
    <xdr:pic>
      <xdr:nvPicPr>
        <xdr:cNvPr id="10" name="Grafik 9" descr="Cursor">
          <a:extLst>
            <a:ext uri="{FF2B5EF4-FFF2-40B4-BE49-F238E27FC236}">
              <a16:creationId xmlns:a16="http://schemas.microsoft.com/office/drawing/2014/main" id="{70F6DF24-4B23-475D-9D66-8361DD0046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59000" y="304800"/>
          <a:ext cx="184150" cy="241299"/>
        </a:xfrm>
        <a:prstGeom prst="rect">
          <a:avLst/>
        </a:prstGeom>
      </xdr:spPr>
    </xdr:pic>
    <xdr:clientData/>
  </xdr:twoCellAnchor>
  <xdr:twoCellAnchor editAs="oneCell">
    <xdr:from>
      <xdr:col>1</xdr:col>
      <xdr:colOff>1866900</xdr:colOff>
      <xdr:row>21</xdr:row>
      <xdr:rowOff>120650</xdr:rowOff>
    </xdr:from>
    <xdr:to>
      <xdr:col>1</xdr:col>
      <xdr:colOff>2063750</xdr:colOff>
      <xdr:row>22</xdr:row>
      <xdr:rowOff>114300</xdr:rowOff>
    </xdr:to>
    <xdr:pic>
      <xdr:nvPicPr>
        <xdr:cNvPr id="15" name="Grafik 14" descr="Informationen">
          <a:hlinkClick xmlns:r="http://schemas.openxmlformats.org/officeDocument/2006/relationships" r:id="rId9" tooltip="Zum Rechenweg"/>
          <a:extLst>
            <a:ext uri="{FF2B5EF4-FFF2-40B4-BE49-F238E27FC236}">
              <a16:creationId xmlns:a16="http://schemas.microsoft.com/office/drawing/2014/main" id="{1FD39393-40E1-4CBA-BF6B-E8F62DA00E1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133600" y="4375150"/>
          <a:ext cx="196850" cy="196850"/>
        </a:xfrm>
        <a:prstGeom prst="rect">
          <a:avLst/>
        </a:prstGeom>
      </xdr:spPr>
    </xdr:pic>
    <xdr:clientData/>
  </xdr:twoCellAnchor>
  <xdr:twoCellAnchor editAs="oneCell">
    <xdr:from>
      <xdr:col>1</xdr:col>
      <xdr:colOff>1879600</xdr:colOff>
      <xdr:row>18</xdr:row>
      <xdr:rowOff>6350</xdr:rowOff>
    </xdr:from>
    <xdr:to>
      <xdr:col>1</xdr:col>
      <xdr:colOff>2076450</xdr:colOff>
      <xdr:row>19</xdr:row>
      <xdr:rowOff>0</xdr:rowOff>
    </xdr:to>
    <xdr:pic>
      <xdr:nvPicPr>
        <xdr:cNvPr id="16" name="Grafik 15" descr="Informationen">
          <a:hlinkClick xmlns:r="http://schemas.openxmlformats.org/officeDocument/2006/relationships" r:id="rId12" tooltip="Zum Rechenweg"/>
          <a:extLst>
            <a:ext uri="{FF2B5EF4-FFF2-40B4-BE49-F238E27FC236}">
              <a16:creationId xmlns:a16="http://schemas.microsoft.com/office/drawing/2014/main" id="{063483FE-D896-461A-B777-01252ADE8E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146300" y="3651250"/>
          <a:ext cx="196850" cy="196850"/>
        </a:xfrm>
        <a:prstGeom prst="rect">
          <a:avLst/>
        </a:prstGeom>
      </xdr:spPr>
    </xdr:pic>
    <xdr:clientData/>
  </xdr:twoCellAnchor>
  <xdr:twoCellAnchor editAs="oneCell">
    <xdr:from>
      <xdr:col>1</xdr:col>
      <xdr:colOff>1873250</xdr:colOff>
      <xdr:row>9</xdr:row>
      <xdr:rowOff>107950</xdr:rowOff>
    </xdr:from>
    <xdr:to>
      <xdr:col>1</xdr:col>
      <xdr:colOff>2070100</xdr:colOff>
      <xdr:row>10</xdr:row>
      <xdr:rowOff>101600</xdr:rowOff>
    </xdr:to>
    <xdr:pic>
      <xdr:nvPicPr>
        <xdr:cNvPr id="18" name="Grafik 17" descr="Informationen">
          <a:hlinkClick xmlns:r="http://schemas.openxmlformats.org/officeDocument/2006/relationships" r:id="rId13" tooltip="Zum Rechenweg"/>
          <a:extLst>
            <a:ext uri="{FF2B5EF4-FFF2-40B4-BE49-F238E27FC236}">
              <a16:creationId xmlns:a16="http://schemas.microsoft.com/office/drawing/2014/main" id="{05C291FC-084F-45AE-968B-6E21D7961D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139950" y="1924050"/>
          <a:ext cx="196850" cy="196850"/>
        </a:xfrm>
        <a:prstGeom prst="rect">
          <a:avLst/>
        </a:prstGeom>
      </xdr:spPr>
    </xdr:pic>
    <xdr:clientData/>
  </xdr:twoCellAnchor>
  <xdr:twoCellAnchor editAs="oneCell">
    <xdr:from>
      <xdr:col>1</xdr:col>
      <xdr:colOff>1866900</xdr:colOff>
      <xdr:row>15</xdr:row>
      <xdr:rowOff>0</xdr:rowOff>
    </xdr:from>
    <xdr:to>
      <xdr:col>1</xdr:col>
      <xdr:colOff>2063750</xdr:colOff>
      <xdr:row>15</xdr:row>
      <xdr:rowOff>196850</xdr:rowOff>
    </xdr:to>
    <xdr:pic>
      <xdr:nvPicPr>
        <xdr:cNvPr id="19" name="Grafik 18" descr="Informationen">
          <a:hlinkClick xmlns:r="http://schemas.openxmlformats.org/officeDocument/2006/relationships" r:id="rId14" tooltip="Zum Rechenweg"/>
          <a:extLst>
            <a:ext uri="{FF2B5EF4-FFF2-40B4-BE49-F238E27FC236}">
              <a16:creationId xmlns:a16="http://schemas.microsoft.com/office/drawing/2014/main" id="{2268F6CF-9DCB-4A27-829A-8B02F802626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133600" y="3035300"/>
          <a:ext cx="196850" cy="196850"/>
        </a:xfrm>
        <a:prstGeom prst="rect">
          <a:avLst/>
        </a:prstGeom>
      </xdr:spPr>
    </xdr:pic>
    <xdr:clientData/>
  </xdr:twoCellAnchor>
  <xdr:oneCellAnchor>
    <xdr:from>
      <xdr:col>0</xdr:col>
      <xdr:colOff>101600</xdr:colOff>
      <xdr:row>93</xdr:row>
      <xdr:rowOff>76200</xdr:rowOff>
    </xdr:from>
    <xdr:ext cx="311150" cy="323850"/>
    <xdr:pic>
      <xdr:nvPicPr>
        <xdr:cNvPr id="12" name="Grafik 11" descr="Informationen">
          <a:extLst>
            <a:ext uri="{FF2B5EF4-FFF2-40B4-BE49-F238E27FC236}">
              <a16:creationId xmlns:a16="http://schemas.microsoft.com/office/drawing/2014/main" id="{1B771C82-319C-4424-95E7-FE3FD4D7E0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600" y="9366250"/>
          <a:ext cx="311150" cy="323850"/>
        </a:xfrm>
        <a:prstGeom prst="rect">
          <a:avLst/>
        </a:prstGeom>
      </xdr:spPr>
    </xdr:pic>
    <xdr:clientData/>
  </xdr:oneCellAnchor>
  <xdr:oneCellAnchor>
    <xdr:from>
      <xdr:col>2</xdr:col>
      <xdr:colOff>1657350</xdr:colOff>
      <xdr:row>101</xdr:row>
      <xdr:rowOff>130175</xdr:rowOff>
    </xdr:from>
    <xdr:ext cx="298450" cy="342900"/>
    <xdr:pic>
      <xdr:nvPicPr>
        <xdr:cNvPr id="13" name="Grafik 12" descr="Ausrufezeichen">
          <a:extLst>
            <a:ext uri="{FF2B5EF4-FFF2-40B4-BE49-F238E27FC236}">
              <a16:creationId xmlns:a16="http://schemas.microsoft.com/office/drawing/2014/main" id="{D88C7A2D-3877-4F83-BE6F-C158A4A055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594350" y="18735675"/>
          <a:ext cx="298450" cy="342900"/>
        </a:xfrm>
        <a:prstGeom prst="rect">
          <a:avLst/>
        </a:prstGeom>
      </xdr:spPr>
    </xdr:pic>
    <xdr:clientData/>
  </xdr:oneCellAnchor>
  <xdr:oneCellAnchor>
    <xdr:from>
      <xdr:col>4</xdr:col>
      <xdr:colOff>863601</xdr:colOff>
      <xdr:row>102</xdr:row>
      <xdr:rowOff>104775</xdr:rowOff>
    </xdr:from>
    <xdr:ext cx="184150" cy="222249"/>
    <xdr:pic>
      <xdr:nvPicPr>
        <xdr:cNvPr id="14" name="Grafik 13" descr="Cursor">
          <a:extLst>
            <a:ext uri="{FF2B5EF4-FFF2-40B4-BE49-F238E27FC236}">
              <a16:creationId xmlns:a16="http://schemas.microsoft.com/office/drawing/2014/main" id="{4045ADB7-C2F2-4628-91E6-4B7D6E4CCE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096001" y="11160125"/>
          <a:ext cx="184150" cy="222249"/>
        </a:xfrm>
        <a:prstGeom prst="rect">
          <a:avLst/>
        </a:prstGeom>
      </xdr:spPr>
    </xdr:pic>
    <xdr:clientData/>
  </xdr:oneCellAnchor>
  <xdr:oneCellAnchor>
    <xdr:from>
      <xdr:col>1</xdr:col>
      <xdr:colOff>1763712</xdr:colOff>
      <xdr:row>101</xdr:row>
      <xdr:rowOff>120650</xdr:rowOff>
    </xdr:from>
    <xdr:ext cx="342900" cy="368300"/>
    <xdr:pic>
      <xdr:nvPicPr>
        <xdr:cNvPr id="20" name="Grafik 19" descr="Fragezeichen">
          <a:extLst>
            <a:ext uri="{FF2B5EF4-FFF2-40B4-BE49-F238E27FC236}">
              <a16:creationId xmlns:a16="http://schemas.microsoft.com/office/drawing/2014/main" id="{6F3B5CB2-4A94-4239-87E4-FB9D6E4244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0412" y="10966450"/>
          <a:ext cx="342900" cy="368300"/>
        </a:xfrm>
        <a:prstGeom prst="rect">
          <a:avLst/>
        </a:prstGeom>
      </xdr:spPr>
    </xdr:pic>
    <xdr:clientData/>
  </xdr:oneCellAnchor>
  <xdr:oneCellAnchor>
    <xdr:from>
      <xdr:col>1</xdr:col>
      <xdr:colOff>1644650</xdr:colOff>
      <xdr:row>102</xdr:row>
      <xdr:rowOff>115887</xdr:rowOff>
    </xdr:from>
    <xdr:ext cx="184150" cy="222249"/>
    <xdr:pic>
      <xdr:nvPicPr>
        <xdr:cNvPr id="21" name="Grafik 20" descr="Cursor">
          <a:extLst>
            <a:ext uri="{FF2B5EF4-FFF2-40B4-BE49-F238E27FC236}">
              <a16:creationId xmlns:a16="http://schemas.microsoft.com/office/drawing/2014/main" id="{60C805ED-D7EF-48B3-A783-2DA5B3F034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11350" y="11171237"/>
          <a:ext cx="184150" cy="222249"/>
        </a:xfrm>
        <a:prstGeom prst="rect">
          <a:avLst/>
        </a:prstGeom>
      </xdr:spPr>
    </xdr:pic>
    <xdr:clientData/>
  </xdr:oneCellAnchor>
  <xdr:oneCellAnchor>
    <xdr:from>
      <xdr:col>0</xdr:col>
      <xdr:colOff>101600</xdr:colOff>
      <xdr:row>101</xdr:row>
      <xdr:rowOff>165100</xdr:rowOff>
    </xdr:from>
    <xdr:ext cx="273050" cy="298450"/>
    <xdr:pic>
      <xdr:nvPicPr>
        <xdr:cNvPr id="22" name="Grafik 21" descr="Pfeil mit einer Linie: Gerade">
          <a:extLst>
            <a:ext uri="{FF2B5EF4-FFF2-40B4-BE49-F238E27FC236}">
              <a16:creationId xmlns:a16="http://schemas.microsoft.com/office/drawing/2014/main" id="{FF12BDBC-3BB0-406C-8B90-7CEF3C80CB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8770600"/>
          <a:ext cx="273050" cy="298450"/>
        </a:xfrm>
        <a:prstGeom prst="rect">
          <a:avLst/>
        </a:prstGeom>
      </xdr:spPr>
    </xdr:pic>
    <xdr:clientData/>
  </xdr:oneCellAnchor>
  <xdr:oneCellAnchor>
    <xdr:from>
      <xdr:col>4</xdr:col>
      <xdr:colOff>1114426</xdr:colOff>
      <xdr:row>101</xdr:row>
      <xdr:rowOff>95250</xdr:rowOff>
    </xdr:from>
    <xdr:ext cx="298450" cy="273050"/>
    <xdr:pic>
      <xdr:nvPicPr>
        <xdr:cNvPr id="23" name="Grafik 22" descr="Pfeil mit einer Linie: Gerade">
          <a:extLst>
            <a:ext uri="{FF2B5EF4-FFF2-40B4-BE49-F238E27FC236}">
              <a16:creationId xmlns:a16="http://schemas.microsoft.com/office/drawing/2014/main" id="{E1CF1684-010C-4BFE-94C9-F9A02CC3BA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6359526" y="10928350"/>
          <a:ext cx="273050" cy="298450"/>
        </a:xfrm>
        <a:prstGeom prst="rect">
          <a:avLst/>
        </a:prstGeom>
      </xdr:spPr>
    </xdr:pic>
    <xdr:clientData/>
  </xdr:oneCellAnchor>
  <xdr:twoCellAnchor editAs="oneCell">
    <xdr:from>
      <xdr:col>1</xdr:col>
      <xdr:colOff>1225549</xdr:colOff>
      <xdr:row>97</xdr:row>
      <xdr:rowOff>133350</xdr:rowOff>
    </xdr:from>
    <xdr:to>
      <xdr:col>4</xdr:col>
      <xdr:colOff>151129</xdr:colOff>
      <xdr:row>99</xdr:row>
      <xdr:rowOff>44450</xdr:rowOff>
    </xdr:to>
    <xdr:pic>
      <xdr:nvPicPr>
        <xdr:cNvPr id="6" name="Grafik 5">
          <a:extLst>
            <a:ext uri="{FF2B5EF4-FFF2-40B4-BE49-F238E27FC236}">
              <a16:creationId xmlns:a16="http://schemas.microsoft.com/office/drawing/2014/main" id="{77D86F31-A995-41E2-83E3-D7CB3D51E3C6}"/>
            </a:ext>
          </a:extLst>
        </xdr:cNvPr>
        <xdr:cNvPicPr>
          <a:picLocks noChangeAspect="1"/>
        </xdr:cNvPicPr>
      </xdr:nvPicPr>
      <xdr:blipFill rotWithShape="1">
        <a:blip xmlns:r="http://schemas.openxmlformats.org/officeDocument/2006/relationships" r:embed="rId15"/>
        <a:srcRect l="45244" t="68968" r="16755" b="25740"/>
        <a:stretch/>
      </xdr:blipFill>
      <xdr:spPr>
        <a:xfrm>
          <a:off x="1492249" y="10185400"/>
          <a:ext cx="3891280" cy="304800"/>
        </a:xfrm>
        <a:prstGeom prst="rect">
          <a:avLst/>
        </a:prstGeom>
      </xdr:spPr>
    </xdr:pic>
    <xdr:clientData/>
  </xdr:twoCellAnchor>
  <xdr:twoCellAnchor editAs="oneCell">
    <xdr:from>
      <xdr:col>1</xdr:col>
      <xdr:colOff>1231900</xdr:colOff>
      <xdr:row>117</xdr:row>
      <xdr:rowOff>146050</xdr:rowOff>
    </xdr:from>
    <xdr:to>
      <xdr:col>4</xdr:col>
      <xdr:colOff>241808</xdr:colOff>
      <xdr:row>119</xdr:row>
      <xdr:rowOff>25400</xdr:rowOff>
    </xdr:to>
    <xdr:pic>
      <xdr:nvPicPr>
        <xdr:cNvPr id="9" name="Grafik 8">
          <a:extLst>
            <a:ext uri="{FF2B5EF4-FFF2-40B4-BE49-F238E27FC236}">
              <a16:creationId xmlns:a16="http://schemas.microsoft.com/office/drawing/2014/main" id="{209AC97C-B951-4F2F-857A-4DCC415A1C9C}"/>
            </a:ext>
          </a:extLst>
        </xdr:cNvPr>
        <xdr:cNvPicPr>
          <a:picLocks noChangeAspect="1"/>
        </xdr:cNvPicPr>
      </xdr:nvPicPr>
      <xdr:blipFill rotWithShape="1">
        <a:blip xmlns:r="http://schemas.openxmlformats.org/officeDocument/2006/relationships" r:embed="rId16"/>
        <a:srcRect l="48022" t="43921" r="15863" b="51669"/>
        <a:stretch/>
      </xdr:blipFill>
      <xdr:spPr>
        <a:xfrm>
          <a:off x="1498600" y="14008100"/>
          <a:ext cx="3975608" cy="273050"/>
        </a:xfrm>
        <a:prstGeom prst="rect">
          <a:avLst/>
        </a:prstGeom>
      </xdr:spPr>
    </xdr:pic>
    <xdr:clientData/>
  </xdr:twoCellAnchor>
  <xdr:oneCellAnchor>
    <xdr:from>
      <xdr:col>0</xdr:col>
      <xdr:colOff>101600</xdr:colOff>
      <xdr:row>113</xdr:row>
      <xdr:rowOff>76200</xdr:rowOff>
    </xdr:from>
    <xdr:ext cx="311150" cy="323850"/>
    <xdr:pic>
      <xdr:nvPicPr>
        <xdr:cNvPr id="24" name="Grafik 23" descr="Informationen">
          <a:extLst>
            <a:ext uri="{FF2B5EF4-FFF2-40B4-BE49-F238E27FC236}">
              <a16:creationId xmlns:a16="http://schemas.microsoft.com/office/drawing/2014/main" id="{9E3FCAB0-496E-4766-A884-2EDAE56A7E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600" y="9366250"/>
          <a:ext cx="311150" cy="323850"/>
        </a:xfrm>
        <a:prstGeom prst="rect">
          <a:avLst/>
        </a:prstGeom>
      </xdr:spPr>
    </xdr:pic>
    <xdr:clientData/>
  </xdr:oneCellAnchor>
  <xdr:oneCellAnchor>
    <xdr:from>
      <xdr:col>2</xdr:col>
      <xdr:colOff>1657350</xdr:colOff>
      <xdr:row>123</xdr:row>
      <xdr:rowOff>130175</xdr:rowOff>
    </xdr:from>
    <xdr:ext cx="298450" cy="342900"/>
    <xdr:pic>
      <xdr:nvPicPr>
        <xdr:cNvPr id="25" name="Grafik 24" descr="Ausrufezeichen">
          <a:extLst>
            <a:ext uri="{FF2B5EF4-FFF2-40B4-BE49-F238E27FC236}">
              <a16:creationId xmlns:a16="http://schemas.microsoft.com/office/drawing/2014/main" id="{DD07E5CA-DB2C-4A39-8B2F-207D5E2C91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59200" y="10975975"/>
          <a:ext cx="298450" cy="342900"/>
        </a:xfrm>
        <a:prstGeom prst="rect">
          <a:avLst/>
        </a:prstGeom>
      </xdr:spPr>
    </xdr:pic>
    <xdr:clientData/>
  </xdr:oneCellAnchor>
  <xdr:oneCellAnchor>
    <xdr:from>
      <xdr:col>4</xdr:col>
      <xdr:colOff>863601</xdr:colOff>
      <xdr:row>124</xdr:row>
      <xdr:rowOff>104775</xdr:rowOff>
    </xdr:from>
    <xdr:ext cx="184150" cy="222249"/>
    <xdr:pic>
      <xdr:nvPicPr>
        <xdr:cNvPr id="26" name="Grafik 25" descr="Cursor">
          <a:extLst>
            <a:ext uri="{FF2B5EF4-FFF2-40B4-BE49-F238E27FC236}">
              <a16:creationId xmlns:a16="http://schemas.microsoft.com/office/drawing/2014/main" id="{8D53789C-0224-40F3-8158-1A946681BB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096001" y="11160125"/>
          <a:ext cx="184150" cy="222249"/>
        </a:xfrm>
        <a:prstGeom prst="rect">
          <a:avLst/>
        </a:prstGeom>
      </xdr:spPr>
    </xdr:pic>
    <xdr:clientData/>
  </xdr:oneCellAnchor>
  <xdr:oneCellAnchor>
    <xdr:from>
      <xdr:col>1</xdr:col>
      <xdr:colOff>1763712</xdr:colOff>
      <xdr:row>123</xdr:row>
      <xdr:rowOff>120650</xdr:rowOff>
    </xdr:from>
    <xdr:ext cx="342900" cy="368300"/>
    <xdr:pic>
      <xdr:nvPicPr>
        <xdr:cNvPr id="27" name="Grafik 26" descr="Fragezeichen">
          <a:extLst>
            <a:ext uri="{FF2B5EF4-FFF2-40B4-BE49-F238E27FC236}">
              <a16:creationId xmlns:a16="http://schemas.microsoft.com/office/drawing/2014/main" id="{BAFF3FCD-E193-4EC0-BC1D-E542D7DE7F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0412" y="10966450"/>
          <a:ext cx="342900" cy="368300"/>
        </a:xfrm>
        <a:prstGeom prst="rect">
          <a:avLst/>
        </a:prstGeom>
      </xdr:spPr>
    </xdr:pic>
    <xdr:clientData/>
  </xdr:oneCellAnchor>
  <xdr:oneCellAnchor>
    <xdr:from>
      <xdr:col>1</xdr:col>
      <xdr:colOff>1644650</xdr:colOff>
      <xdr:row>124</xdr:row>
      <xdr:rowOff>115887</xdr:rowOff>
    </xdr:from>
    <xdr:ext cx="184150" cy="222249"/>
    <xdr:pic>
      <xdr:nvPicPr>
        <xdr:cNvPr id="28" name="Grafik 27" descr="Cursor">
          <a:extLst>
            <a:ext uri="{FF2B5EF4-FFF2-40B4-BE49-F238E27FC236}">
              <a16:creationId xmlns:a16="http://schemas.microsoft.com/office/drawing/2014/main" id="{022FB412-0889-4AE9-B972-B0567FA61E5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11350" y="11171237"/>
          <a:ext cx="184150" cy="222249"/>
        </a:xfrm>
        <a:prstGeom prst="rect">
          <a:avLst/>
        </a:prstGeom>
      </xdr:spPr>
    </xdr:pic>
    <xdr:clientData/>
  </xdr:oneCellAnchor>
  <xdr:oneCellAnchor>
    <xdr:from>
      <xdr:col>0</xdr:col>
      <xdr:colOff>101600</xdr:colOff>
      <xdr:row>123</xdr:row>
      <xdr:rowOff>165100</xdr:rowOff>
    </xdr:from>
    <xdr:ext cx="273050" cy="298450"/>
    <xdr:pic>
      <xdr:nvPicPr>
        <xdr:cNvPr id="29" name="Grafik 28" descr="Pfeil mit einer Linie: Gerade">
          <a:extLst>
            <a:ext uri="{FF2B5EF4-FFF2-40B4-BE49-F238E27FC236}">
              <a16:creationId xmlns:a16="http://schemas.microsoft.com/office/drawing/2014/main" id="{801347D8-392C-4797-9EB9-1D0C8FB953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1010900"/>
          <a:ext cx="273050" cy="298450"/>
        </a:xfrm>
        <a:prstGeom prst="rect">
          <a:avLst/>
        </a:prstGeom>
      </xdr:spPr>
    </xdr:pic>
    <xdr:clientData/>
  </xdr:oneCellAnchor>
  <xdr:oneCellAnchor>
    <xdr:from>
      <xdr:col>4</xdr:col>
      <xdr:colOff>1114426</xdr:colOff>
      <xdr:row>123</xdr:row>
      <xdr:rowOff>95250</xdr:rowOff>
    </xdr:from>
    <xdr:ext cx="298450" cy="273050"/>
    <xdr:pic>
      <xdr:nvPicPr>
        <xdr:cNvPr id="30" name="Grafik 29" descr="Pfeil mit einer Linie: Gerade">
          <a:extLst>
            <a:ext uri="{FF2B5EF4-FFF2-40B4-BE49-F238E27FC236}">
              <a16:creationId xmlns:a16="http://schemas.microsoft.com/office/drawing/2014/main" id="{AB277323-3CE5-46D0-ACFC-7DCB6A29A4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6359526" y="10928350"/>
          <a:ext cx="273050" cy="298450"/>
        </a:xfrm>
        <a:prstGeom prst="rect">
          <a:avLst/>
        </a:prstGeom>
      </xdr:spPr>
    </xdr:pic>
    <xdr:clientData/>
  </xdr:oneCellAnchor>
  <xdr:twoCellAnchor editAs="oneCell">
    <xdr:from>
      <xdr:col>1</xdr:col>
      <xdr:colOff>895349</xdr:colOff>
      <xdr:row>77</xdr:row>
      <xdr:rowOff>120650</xdr:rowOff>
    </xdr:from>
    <xdr:to>
      <xdr:col>4</xdr:col>
      <xdr:colOff>247422</xdr:colOff>
      <xdr:row>80</xdr:row>
      <xdr:rowOff>31750</xdr:rowOff>
    </xdr:to>
    <xdr:pic>
      <xdr:nvPicPr>
        <xdr:cNvPr id="11" name="Grafik 10">
          <a:extLst>
            <a:ext uri="{FF2B5EF4-FFF2-40B4-BE49-F238E27FC236}">
              <a16:creationId xmlns:a16="http://schemas.microsoft.com/office/drawing/2014/main" id="{68F7E93C-E535-43CC-8F7D-B1366B448FBF}"/>
            </a:ext>
          </a:extLst>
        </xdr:cNvPr>
        <xdr:cNvPicPr>
          <a:picLocks noChangeAspect="1"/>
        </xdr:cNvPicPr>
      </xdr:nvPicPr>
      <xdr:blipFill rotWithShape="1">
        <a:blip xmlns:r="http://schemas.openxmlformats.org/officeDocument/2006/relationships" r:embed="rId17"/>
        <a:srcRect l="40481" t="56974" r="11695" b="33148"/>
        <a:stretch/>
      </xdr:blipFill>
      <xdr:spPr>
        <a:xfrm>
          <a:off x="1162049" y="17818100"/>
          <a:ext cx="4317773" cy="501650"/>
        </a:xfrm>
        <a:prstGeom prst="rect">
          <a:avLst/>
        </a:prstGeom>
      </xdr:spPr>
    </xdr:pic>
    <xdr:clientData/>
  </xdr:twoCellAnchor>
  <xdr:oneCellAnchor>
    <xdr:from>
      <xdr:col>0</xdr:col>
      <xdr:colOff>101600</xdr:colOff>
      <xdr:row>73</xdr:row>
      <xdr:rowOff>76200</xdr:rowOff>
    </xdr:from>
    <xdr:ext cx="311150" cy="323850"/>
    <xdr:pic>
      <xdr:nvPicPr>
        <xdr:cNvPr id="32" name="Grafik 31" descr="Informationen">
          <a:extLst>
            <a:ext uri="{FF2B5EF4-FFF2-40B4-BE49-F238E27FC236}">
              <a16:creationId xmlns:a16="http://schemas.microsoft.com/office/drawing/2014/main" id="{950BE8F1-799B-4C97-A5C0-35BB8287C3F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600" y="9366250"/>
          <a:ext cx="311150" cy="323850"/>
        </a:xfrm>
        <a:prstGeom prst="rect">
          <a:avLst/>
        </a:prstGeom>
      </xdr:spPr>
    </xdr:pic>
    <xdr:clientData/>
  </xdr:oneCellAnchor>
  <xdr:oneCellAnchor>
    <xdr:from>
      <xdr:col>2</xdr:col>
      <xdr:colOff>1657350</xdr:colOff>
      <xdr:row>81</xdr:row>
      <xdr:rowOff>130175</xdr:rowOff>
    </xdr:from>
    <xdr:ext cx="298450" cy="342900"/>
    <xdr:pic>
      <xdr:nvPicPr>
        <xdr:cNvPr id="33" name="Grafik 32" descr="Ausrufezeichen">
          <a:extLst>
            <a:ext uri="{FF2B5EF4-FFF2-40B4-BE49-F238E27FC236}">
              <a16:creationId xmlns:a16="http://schemas.microsoft.com/office/drawing/2014/main" id="{AC52D883-64AD-415A-8A4A-C0780B167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59200" y="10975975"/>
          <a:ext cx="298450" cy="342900"/>
        </a:xfrm>
        <a:prstGeom prst="rect">
          <a:avLst/>
        </a:prstGeom>
      </xdr:spPr>
    </xdr:pic>
    <xdr:clientData/>
  </xdr:oneCellAnchor>
  <xdr:oneCellAnchor>
    <xdr:from>
      <xdr:col>4</xdr:col>
      <xdr:colOff>863601</xdr:colOff>
      <xdr:row>82</xdr:row>
      <xdr:rowOff>104775</xdr:rowOff>
    </xdr:from>
    <xdr:ext cx="184150" cy="222249"/>
    <xdr:pic>
      <xdr:nvPicPr>
        <xdr:cNvPr id="34" name="Grafik 33" descr="Cursor">
          <a:extLst>
            <a:ext uri="{FF2B5EF4-FFF2-40B4-BE49-F238E27FC236}">
              <a16:creationId xmlns:a16="http://schemas.microsoft.com/office/drawing/2014/main" id="{E18E57D9-9BDE-4FC1-88D1-C26ED994B0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096001" y="11160125"/>
          <a:ext cx="184150" cy="222249"/>
        </a:xfrm>
        <a:prstGeom prst="rect">
          <a:avLst/>
        </a:prstGeom>
      </xdr:spPr>
    </xdr:pic>
    <xdr:clientData/>
  </xdr:oneCellAnchor>
  <xdr:oneCellAnchor>
    <xdr:from>
      <xdr:col>1</xdr:col>
      <xdr:colOff>1763712</xdr:colOff>
      <xdr:row>81</xdr:row>
      <xdr:rowOff>120650</xdr:rowOff>
    </xdr:from>
    <xdr:ext cx="342900" cy="368300"/>
    <xdr:pic>
      <xdr:nvPicPr>
        <xdr:cNvPr id="35" name="Grafik 34" descr="Fragezeichen">
          <a:extLst>
            <a:ext uri="{FF2B5EF4-FFF2-40B4-BE49-F238E27FC236}">
              <a16:creationId xmlns:a16="http://schemas.microsoft.com/office/drawing/2014/main" id="{F22E61B0-8512-44B5-A19C-82C58D0429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0412" y="10966450"/>
          <a:ext cx="342900" cy="368300"/>
        </a:xfrm>
        <a:prstGeom prst="rect">
          <a:avLst/>
        </a:prstGeom>
      </xdr:spPr>
    </xdr:pic>
    <xdr:clientData/>
  </xdr:oneCellAnchor>
  <xdr:oneCellAnchor>
    <xdr:from>
      <xdr:col>1</xdr:col>
      <xdr:colOff>1644650</xdr:colOff>
      <xdr:row>82</xdr:row>
      <xdr:rowOff>115887</xdr:rowOff>
    </xdr:from>
    <xdr:ext cx="184150" cy="222249"/>
    <xdr:pic>
      <xdr:nvPicPr>
        <xdr:cNvPr id="36" name="Grafik 35" descr="Cursor">
          <a:extLst>
            <a:ext uri="{FF2B5EF4-FFF2-40B4-BE49-F238E27FC236}">
              <a16:creationId xmlns:a16="http://schemas.microsoft.com/office/drawing/2014/main" id="{272B48B9-F200-4944-B766-04D4E35E8A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11350" y="11171237"/>
          <a:ext cx="184150" cy="222249"/>
        </a:xfrm>
        <a:prstGeom prst="rect">
          <a:avLst/>
        </a:prstGeom>
      </xdr:spPr>
    </xdr:pic>
    <xdr:clientData/>
  </xdr:oneCellAnchor>
  <xdr:oneCellAnchor>
    <xdr:from>
      <xdr:col>0</xdr:col>
      <xdr:colOff>101600</xdr:colOff>
      <xdr:row>81</xdr:row>
      <xdr:rowOff>165100</xdr:rowOff>
    </xdr:from>
    <xdr:ext cx="273050" cy="298450"/>
    <xdr:pic>
      <xdr:nvPicPr>
        <xdr:cNvPr id="37" name="Grafik 36" descr="Pfeil mit einer Linie: Gerade">
          <a:extLst>
            <a:ext uri="{FF2B5EF4-FFF2-40B4-BE49-F238E27FC236}">
              <a16:creationId xmlns:a16="http://schemas.microsoft.com/office/drawing/2014/main" id="{63A8E1FA-2B9A-49C3-A427-89A64F2BED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1010900"/>
          <a:ext cx="273050" cy="298450"/>
        </a:xfrm>
        <a:prstGeom prst="rect">
          <a:avLst/>
        </a:prstGeom>
      </xdr:spPr>
    </xdr:pic>
    <xdr:clientData/>
  </xdr:oneCellAnchor>
  <xdr:oneCellAnchor>
    <xdr:from>
      <xdr:col>4</xdr:col>
      <xdr:colOff>1114426</xdr:colOff>
      <xdr:row>81</xdr:row>
      <xdr:rowOff>95250</xdr:rowOff>
    </xdr:from>
    <xdr:ext cx="298450" cy="273050"/>
    <xdr:pic>
      <xdr:nvPicPr>
        <xdr:cNvPr id="38" name="Grafik 37" descr="Pfeil mit einer Linie: Gerade">
          <a:extLst>
            <a:ext uri="{FF2B5EF4-FFF2-40B4-BE49-F238E27FC236}">
              <a16:creationId xmlns:a16="http://schemas.microsoft.com/office/drawing/2014/main" id="{3E991CE5-A5E1-4625-80C1-8381B6E74C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6359526" y="10928350"/>
          <a:ext cx="273050" cy="298450"/>
        </a:xfrm>
        <a:prstGeom prst="rect">
          <a:avLst/>
        </a:prstGeom>
      </xdr:spPr>
    </xdr:pic>
    <xdr:clientData/>
  </xdr:oneCellAnchor>
  <xdr:oneCellAnchor>
    <xdr:from>
      <xdr:col>0</xdr:col>
      <xdr:colOff>101600</xdr:colOff>
      <xdr:row>48</xdr:row>
      <xdr:rowOff>76200</xdr:rowOff>
    </xdr:from>
    <xdr:ext cx="311150" cy="323850"/>
    <xdr:pic>
      <xdr:nvPicPr>
        <xdr:cNvPr id="41" name="Grafik 40" descr="Informationen">
          <a:extLst>
            <a:ext uri="{FF2B5EF4-FFF2-40B4-BE49-F238E27FC236}">
              <a16:creationId xmlns:a16="http://schemas.microsoft.com/office/drawing/2014/main" id="{38886041-2DB5-49CC-8F83-C465D970A89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600" y="13176250"/>
          <a:ext cx="311150" cy="323850"/>
        </a:xfrm>
        <a:prstGeom prst="rect">
          <a:avLst/>
        </a:prstGeom>
      </xdr:spPr>
    </xdr:pic>
    <xdr:clientData/>
  </xdr:oneCellAnchor>
  <xdr:oneCellAnchor>
    <xdr:from>
      <xdr:col>2</xdr:col>
      <xdr:colOff>1657350</xdr:colOff>
      <xdr:row>60</xdr:row>
      <xdr:rowOff>130175</xdr:rowOff>
    </xdr:from>
    <xdr:ext cx="298450" cy="342900"/>
    <xdr:pic>
      <xdr:nvPicPr>
        <xdr:cNvPr id="42" name="Grafik 41" descr="Ausrufezeichen">
          <a:extLst>
            <a:ext uri="{FF2B5EF4-FFF2-40B4-BE49-F238E27FC236}">
              <a16:creationId xmlns:a16="http://schemas.microsoft.com/office/drawing/2014/main" id="{47660F2E-EF1F-40C7-8173-7E6D49097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59200" y="15179675"/>
          <a:ext cx="298450" cy="342900"/>
        </a:xfrm>
        <a:prstGeom prst="rect">
          <a:avLst/>
        </a:prstGeom>
      </xdr:spPr>
    </xdr:pic>
    <xdr:clientData/>
  </xdr:oneCellAnchor>
  <xdr:oneCellAnchor>
    <xdr:from>
      <xdr:col>4</xdr:col>
      <xdr:colOff>863601</xdr:colOff>
      <xdr:row>61</xdr:row>
      <xdr:rowOff>104775</xdr:rowOff>
    </xdr:from>
    <xdr:ext cx="184150" cy="222249"/>
    <xdr:pic>
      <xdr:nvPicPr>
        <xdr:cNvPr id="43" name="Grafik 42" descr="Cursor">
          <a:extLst>
            <a:ext uri="{FF2B5EF4-FFF2-40B4-BE49-F238E27FC236}">
              <a16:creationId xmlns:a16="http://schemas.microsoft.com/office/drawing/2014/main" id="{206F31DC-575F-44A7-A803-879214E154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096001" y="15363825"/>
          <a:ext cx="184150" cy="222249"/>
        </a:xfrm>
        <a:prstGeom prst="rect">
          <a:avLst/>
        </a:prstGeom>
      </xdr:spPr>
    </xdr:pic>
    <xdr:clientData/>
  </xdr:oneCellAnchor>
  <xdr:oneCellAnchor>
    <xdr:from>
      <xdr:col>1</xdr:col>
      <xdr:colOff>1763712</xdr:colOff>
      <xdr:row>60</xdr:row>
      <xdr:rowOff>120650</xdr:rowOff>
    </xdr:from>
    <xdr:ext cx="342900" cy="368300"/>
    <xdr:pic>
      <xdr:nvPicPr>
        <xdr:cNvPr id="44" name="Grafik 43" descr="Fragezeichen">
          <a:extLst>
            <a:ext uri="{FF2B5EF4-FFF2-40B4-BE49-F238E27FC236}">
              <a16:creationId xmlns:a16="http://schemas.microsoft.com/office/drawing/2014/main" id="{2BCAAF47-F129-45FB-8CE9-65454F53B0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0412" y="15170150"/>
          <a:ext cx="342900" cy="368300"/>
        </a:xfrm>
        <a:prstGeom prst="rect">
          <a:avLst/>
        </a:prstGeom>
      </xdr:spPr>
    </xdr:pic>
    <xdr:clientData/>
  </xdr:oneCellAnchor>
  <xdr:oneCellAnchor>
    <xdr:from>
      <xdr:col>1</xdr:col>
      <xdr:colOff>1644650</xdr:colOff>
      <xdr:row>61</xdr:row>
      <xdr:rowOff>115887</xdr:rowOff>
    </xdr:from>
    <xdr:ext cx="184150" cy="222249"/>
    <xdr:pic>
      <xdr:nvPicPr>
        <xdr:cNvPr id="45" name="Grafik 44" descr="Cursor">
          <a:extLst>
            <a:ext uri="{FF2B5EF4-FFF2-40B4-BE49-F238E27FC236}">
              <a16:creationId xmlns:a16="http://schemas.microsoft.com/office/drawing/2014/main" id="{BC5F9412-22D8-45C7-A793-F03DB0E8F5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11350" y="15374937"/>
          <a:ext cx="184150" cy="222249"/>
        </a:xfrm>
        <a:prstGeom prst="rect">
          <a:avLst/>
        </a:prstGeom>
      </xdr:spPr>
    </xdr:pic>
    <xdr:clientData/>
  </xdr:oneCellAnchor>
  <xdr:oneCellAnchor>
    <xdr:from>
      <xdr:col>0</xdr:col>
      <xdr:colOff>101600</xdr:colOff>
      <xdr:row>60</xdr:row>
      <xdr:rowOff>165100</xdr:rowOff>
    </xdr:from>
    <xdr:ext cx="273050" cy="298450"/>
    <xdr:pic>
      <xdr:nvPicPr>
        <xdr:cNvPr id="46" name="Grafik 45" descr="Pfeil mit einer Linie: Gerade">
          <a:extLst>
            <a:ext uri="{FF2B5EF4-FFF2-40B4-BE49-F238E27FC236}">
              <a16:creationId xmlns:a16="http://schemas.microsoft.com/office/drawing/2014/main" id="{9092229F-C42D-4683-87A7-71851546B4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5214600"/>
          <a:ext cx="273050" cy="298450"/>
        </a:xfrm>
        <a:prstGeom prst="rect">
          <a:avLst/>
        </a:prstGeom>
      </xdr:spPr>
    </xdr:pic>
    <xdr:clientData/>
  </xdr:oneCellAnchor>
  <xdr:oneCellAnchor>
    <xdr:from>
      <xdr:col>4</xdr:col>
      <xdr:colOff>1114426</xdr:colOff>
      <xdr:row>60</xdr:row>
      <xdr:rowOff>95250</xdr:rowOff>
    </xdr:from>
    <xdr:ext cx="298450" cy="273050"/>
    <xdr:pic>
      <xdr:nvPicPr>
        <xdr:cNvPr id="47" name="Grafik 46" descr="Pfeil mit einer Linie: Gerade">
          <a:extLst>
            <a:ext uri="{FF2B5EF4-FFF2-40B4-BE49-F238E27FC236}">
              <a16:creationId xmlns:a16="http://schemas.microsoft.com/office/drawing/2014/main" id="{1BEB0F6B-B866-41BA-B055-A93F1B9905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6359526" y="15132050"/>
          <a:ext cx="273050" cy="298450"/>
        </a:xfrm>
        <a:prstGeom prst="rect">
          <a:avLst/>
        </a:prstGeom>
      </xdr:spPr>
    </xdr:pic>
    <xdr:clientData/>
  </xdr:oneCellAnchor>
  <xdr:twoCellAnchor editAs="oneCell">
    <xdr:from>
      <xdr:col>1</xdr:col>
      <xdr:colOff>374650</xdr:colOff>
      <xdr:row>52</xdr:row>
      <xdr:rowOff>146050</xdr:rowOff>
    </xdr:from>
    <xdr:to>
      <xdr:col>4</xdr:col>
      <xdr:colOff>995680</xdr:colOff>
      <xdr:row>54</xdr:row>
      <xdr:rowOff>88900</xdr:rowOff>
    </xdr:to>
    <xdr:pic>
      <xdr:nvPicPr>
        <xdr:cNvPr id="49" name="Grafik 48">
          <a:extLst>
            <a:ext uri="{FF2B5EF4-FFF2-40B4-BE49-F238E27FC236}">
              <a16:creationId xmlns:a16="http://schemas.microsoft.com/office/drawing/2014/main" id="{6F3A6497-20E6-4C57-9169-2DEF128C44AD}"/>
            </a:ext>
          </a:extLst>
        </xdr:cNvPr>
        <xdr:cNvPicPr>
          <a:picLocks noChangeAspect="1"/>
        </xdr:cNvPicPr>
      </xdr:nvPicPr>
      <xdr:blipFill rotWithShape="1">
        <a:blip xmlns:r="http://schemas.openxmlformats.org/officeDocument/2006/relationships" r:embed="rId18"/>
        <a:srcRect l="37108" t="37571" r="5246" b="56255"/>
        <a:stretch/>
      </xdr:blipFill>
      <xdr:spPr>
        <a:xfrm>
          <a:off x="641350" y="21653500"/>
          <a:ext cx="5586730" cy="336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539750</xdr:colOff>
      <xdr:row>0</xdr:row>
      <xdr:rowOff>69850</xdr:rowOff>
    </xdr:from>
    <xdr:to>
      <xdr:col>7</xdr:col>
      <xdr:colOff>37013</xdr:colOff>
      <xdr:row>2</xdr:row>
      <xdr:rowOff>77785</xdr:rowOff>
    </xdr:to>
    <xdr:pic>
      <xdr:nvPicPr>
        <xdr:cNvPr id="2" name="Grafik 1" descr="Fragezeichen RNL">
          <a:extLst>
            <a:ext uri="{FF2B5EF4-FFF2-40B4-BE49-F238E27FC236}">
              <a16:creationId xmlns:a16="http://schemas.microsoft.com/office/drawing/2014/main" id="{BB9CB5E5-9C3A-4920-9601-044C30A291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156450" y="69850"/>
          <a:ext cx="424363" cy="420685"/>
        </a:xfrm>
        <a:prstGeom prst="rect">
          <a:avLst/>
        </a:prstGeom>
      </xdr:spPr>
    </xdr:pic>
    <xdr:clientData/>
  </xdr:twoCellAnchor>
  <xdr:twoCellAnchor editAs="oneCell">
    <xdr:from>
      <xdr:col>2</xdr:col>
      <xdr:colOff>1447800</xdr:colOff>
      <xdr:row>1</xdr:row>
      <xdr:rowOff>107950</xdr:rowOff>
    </xdr:from>
    <xdr:to>
      <xdr:col>2</xdr:col>
      <xdr:colOff>1631950</xdr:colOff>
      <xdr:row>2</xdr:row>
      <xdr:rowOff>63499</xdr:rowOff>
    </xdr:to>
    <xdr:pic>
      <xdr:nvPicPr>
        <xdr:cNvPr id="3" name="Grafik 2" descr="Cursor">
          <a:extLst>
            <a:ext uri="{FF2B5EF4-FFF2-40B4-BE49-F238E27FC236}">
              <a16:creationId xmlns:a16="http://schemas.microsoft.com/office/drawing/2014/main" id="{FFAFFF3F-4035-43E3-B197-57A36F68A0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511550" y="292100"/>
          <a:ext cx="184150" cy="1841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304800</xdr:colOff>
      <xdr:row>0</xdr:row>
      <xdr:rowOff>63500</xdr:rowOff>
    </xdr:from>
    <xdr:to>
      <xdr:col>8</xdr:col>
      <xdr:colOff>729163</xdr:colOff>
      <xdr:row>2</xdr:row>
      <xdr:rowOff>71435</xdr:rowOff>
    </xdr:to>
    <xdr:pic>
      <xdr:nvPicPr>
        <xdr:cNvPr id="2" name="Grafik 1" descr="Fragezeichen RNL">
          <a:extLst>
            <a:ext uri="{FF2B5EF4-FFF2-40B4-BE49-F238E27FC236}">
              <a16:creationId xmlns:a16="http://schemas.microsoft.com/office/drawing/2014/main" id="{BF5AE6BA-EAA1-41B4-BA97-15A7C45DBE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810750" y="63500"/>
          <a:ext cx="424363" cy="420685"/>
        </a:xfrm>
        <a:prstGeom prst="rect">
          <a:avLst/>
        </a:prstGeom>
      </xdr:spPr>
    </xdr:pic>
    <xdr:clientData/>
  </xdr:twoCellAnchor>
  <xdr:twoCellAnchor editAs="oneCell">
    <xdr:from>
      <xdr:col>2</xdr:col>
      <xdr:colOff>1574800</xdr:colOff>
      <xdr:row>1</xdr:row>
      <xdr:rowOff>107950</xdr:rowOff>
    </xdr:from>
    <xdr:to>
      <xdr:col>2</xdr:col>
      <xdr:colOff>1758950</xdr:colOff>
      <xdr:row>2</xdr:row>
      <xdr:rowOff>63499</xdr:rowOff>
    </xdr:to>
    <xdr:pic>
      <xdr:nvPicPr>
        <xdr:cNvPr id="3" name="Grafik 2" descr="Cursor">
          <a:extLst>
            <a:ext uri="{FF2B5EF4-FFF2-40B4-BE49-F238E27FC236}">
              <a16:creationId xmlns:a16="http://schemas.microsoft.com/office/drawing/2014/main" id="{4A1F2CA4-A6A0-4211-B7A1-3A356D40FF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327400" y="292100"/>
          <a:ext cx="184150" cy="1841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355600</xdr:colOff>
      <xdr:row>0</xdr:row>
      <xdr:rowOff>76200</xdr:rowOff>
    </xdr:from>
    <xdr:to>
      <xdr:col>9</xdr:col>
      <xdr:colOff>17963</xdr:colOff>
      <xdr:row>2</xdr:row>
      <xdr:rowOff>84135</xdr:rowOff>
    </xdr:to>
    <xdr:pic>
      <xdr:nvPicPr>
        <xdr:cNvPr id="2" name="Grafik 1" descr="Fragezeichen RNL">
          <a:extLst>
            <a:ext uri="{FF2B5EF4-FFF2-40B4-BE49-F238E27FC236}">
              <a16:creationId xmlns:a16="http://schemas.microsoft.com/office/drawing/2014/main" id="{6F41AC9D-3D9F-4821-9918-F1ABA02B1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531100" y="76200"/>
          <a:ext cx="424363" cy="439735"/>
        </a:xfrm>
        <a:prstGeom prst="rect">
          <a:avLst/>
        </a:prstGeom>
      </xdr:spPr>
    </xdr:pic>
    <xdr:clientData/>
  </xdr:twoCellAnchor>
  <xdr:twoCellAnchor editAs="oneCell">
    <xdr:from>
      <xdr:col>2</xdr:col>
      <xdr:colOff>882650</xdr:colOff>
      <xdr:row>1</xdr:row>
      <xdr:rowOff>76200</xdr:rowOff>
    </xdr:from>
    <xdr:to>
      <xdr:col>2</xdr:col>
      <xdr:colOff>1066800</xdr:colOff>
      <xdr:row>2</xdr:row>
      <xdr:rowOff>12699</xdr:rowOff>
    </xdr:to>
    <xdr:pic>
      <xdr:nvPicPr>
        <xdr:cNvPr id="3" name="Grafik 2" descr="Cursor">
          <a:extLst>
            <a:ext uri="{FF2B5EF4-FFF2-40B4-BE49-F238E27FC236}">
              <a16:creationId xmlns:a16="http://schemas.microsoft.com/office/drawing/2014/main" id="{5921581F-9D0A-4A8E-B16C-A5E97061BA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92350" y="260350"/>
          <a:ext cx="184150" cy="184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1168400</xdr:colOff>
      <xdr:row>33</xdr:row>
      <xdr:rowOff>107950</xdr:rowOff>
    </xdr:from>
    <xdr:to>
      <xdr:col>4</xdr:col>
      <xdr:colOff>1352550</xdr:colOff>
      <xdr:row>34</xdr:row>
      <xdr:rowOff>88899</xdr:rowOff>
    </xdr:to>
    <xdr:pic>
      <xdr:nvPicPr>
        <xdr:cNvPr id="2" name="Grafik 1" descr="Cursor">
          <a:extLst>
            <a:ext uri="{FF2B5EF4-FFF2-40B4-BE49-F238E27FC236}">
              <a16:creationId xmlns:a16="http://schemas.microsoft.com/office/drawing/2014/main" id="{DE16E308-1ED9-4C36-846F-90370003AA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56350" y="6565900"/>
          <a:ext cx="184150" cy="184149"/>
        </a:xfrm>
        <a:prstGeom prst="rect">
          <a:avLst/>
        </a:prstGeom>
      </xdr:spPr>
    </xdr:pic>
    <xdr:clientData/>
  </xdr:twoCellAnchor>
  <xdr:twoCellAnchor editAs="oneCell">
    <xdr:from>
      <xdr:col>0</xdr:col>
      <xdr:colOff>215900</xdr:colOff>
      <xdr:row>19</xdr:row>
      <xdr:rowOff>82550</xdr:rowOff>
    </xdr:from>
    <xdr:to>
      <xdr:col>1</xdr:col>
      <xdr:colOff>304800</xdr:colOff>
      <xdr:row>21</xdr:row>
      <xdr:rowOff>44450</xdr:rowOff>
    </xdr:to>
    <xdr:pic>
      <xdr:nvPicPr>
        <xdr:cNvPr id="4" name="Grafik 3" descr="Fragezeichen">
          <a:extLst>
            <a:ext uri="{FF2B5EF4-FFF2-40B4-BE49-F238E27FC236}">
              <a16:creationId xmlns:a16="http://schemas.microsoft.com/office/drawing/2014/main" id="{6E14D3C6-7250-4FAD-A3E9-1F4F501980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064000" y="3530600"/>
          <a:ext cx="342900" cy="342900"/>
        </a:xfrm>
        <a:prstGeom prst="rect">
          <a:avLst/>
        </a:prstGeom>
      </xdr:spPr>
    </xdr:pic>
    <xdr:clientData/>
  </xdr:twoCellAnchor>
  <xdr:twoCellAnchor editAs="oneCell">
    <xdr:from>
      <xdr:col>5</xdr:col>
      <xdr:colOff>1149350</xdr:colOff>
      <xdr:row>0</xdr:row>
      <xdr:rowOff>88900</xdr:rowOff>
    </xdr:from>
    <xdr:to>
      <xdr:col>6</xdr:col>
      <xdr:colOff>61791</xdr:colOff>
      <xdr:row>2</xdr:row>
      <xdr:rowOff>85767</xdr:rowOff>
    </xdr:to>
    <xdr:pic>
      <xdr:nvPicPr>
        <xdr:cNvPr id="5" name="Grafik 4" descr="Fragezeichen">
          <a:extLst>
            <a:ext uri="{FF2B5EF4-FFF2-40B4-BE49-F238E27FC236}">
              <a16:creationId xmlns:a16="http://schemas.microsoft.com/office/drawing/2014/main" id="{C0B8AAE9-6016-4956-8536-D18C302694A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5650" y="88900"/>
          <a:ext cx="411041" cy="409617"/>
        </a:xfrm>
        <a:prstGeom prst="rect">
          <a:avLst/>
        </a:prstGeom>
      </xdr:spPr>
    </xdr:pic>
    <xdr:clientData/>
  </xdr:twoCellAnchor>
  <xdr:twoCellAnchor editAs="oneCell">
    <xdr:from>
      <xdr:col>0</xdr:col>
      <xdr:colOff>196850</xdr:colOff>
      <xdr:row>33</xdr:row>
      <xdr:rowOff>0</xdr:rowOff>
    </xdr:from>
    <xdr:to>
      <xdr:col>1</xdr:col>
      <xdr:colOff>288526</xdr:colOff>
      <xdr:row>34</xdr:row>
      <xdr:rowOff>138887</xdr:rowOff>
    </xdr:to>
    <xdr:pic>
      <xdr:nvPicPr>
        <xdr:cNvPr id="6" name="Grafik 5" descr="Ausrufezeichen">
          <a:extLst>
            <a:ext uri="{FF2B5EF4-FFF2-40B4-BE49-F238E27FC236}">
              <a16:creationId xmlns:a16="http://schemas.microsoft.com/office/drawing/2014/main" id="{E629D5B5-BB83-4737-9666-AC0D7DC211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6850" y="6388100"/>
          <a:ext cx="345676" cy="342087"/>
        </a:xfrm>
        <a:prstGeom prst="rect">
          <a:avLst/>
        </a:prstGeom>
      </xdr:spPr>
    </xdr:pic>
    <xdr:clientData/>
  </xdr:twoCellAnchor>
  <xdr:twoCellAnchor editAs="oneCell">
    <xdr:from>
      <xdr:col>2</xdr:col>
      <xdr:colOff>1212850</xdr:colOff>
      <xdr:row>1</xdr:row>
      <xdr:rowOff>133350</xdr:rowOff>
    </xdr:from>
    <xdr:to>
      <xdr:col>2</xdr:col>
      <xdr:colOff>1397000</xdr:colOff>
      <xdr:row>2</xdr:row>
      <xdr:rowOff>88899</xdr:rowOff>
    </xdr:to>
    <xdr:pic>
      <xdr:nvPicPr>
        <xdr:cNvPr id="7" name="Grafik 6" descr="Cursor">
          <a:extLst>
            <a:ext uri="{FF2B5EF4-FFF2-40B4-BE49-F238E27FC236}">
              <a16:creationId xmlns:a16="http://schemas.microsoft.com/office/drawing/2014/main" id="{C9C5613E-1BDC-4344-84D2-7FB5571578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575050" y="317500"/>
          <a:ext cx="184150" cy="18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1231900</xdr:colOff>
      <xdr:row>0</xdr:row>
      <xdr:rowOff>101600</xdr:rowOff>
    </xdr:from>
    <xdr:to>
      <xdr:col>6</xdr:col>
      <xdr:colOff>66810</xdr:colOff>
      <xdr:row>2</xdr:row>
      <xdr:rowOff>94438</xdr:rowOff>
    </xdr:to>
    <xdr:pic>
      <xdr:nvPicPr>
        <xdr:cNvPr id="3" name="Grafik 2" descr="Ausrufezeichen">
          <a:extLst>
            <a:ext uri="{FF2B5EF4-FFF2-40B4-BE49-F238E27FC236}">
              <a16:creationId xmlns:a16="http://schemas.microsoft.com/office/drawing/2014/main" id="{96841055-B801-4887-A830-D723244A5B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032750" y="101600"/>
          <a:ext cx="397010" cy="392888"/>
        </a:xfrm>
        <a:prstGeom prst="rect">
          <a:avLst/>
        </a:prstGeom>
      </xdr:spPr>
    </xdr:pic>
    <xdr:clientData/>
  </xdr:twoCellAnchor>
  <xdr:twoCellAnchor editAs="oneCell">
    <xdr:from>
      <xdr:col>2</xdr:col>
      <xdr:colOff>1123950</xdr:colOff>
      <xdr:row>1</xdr:row>
      <xdr:rowOff>127000</xdr:rowOff>
    </xdr:from>
    <xdr:to>
      <xdr:col>2</xdr:col>
      <xdr:colOff>1308100</xdr:colOff>
      <xdr:row>2</xdr:row>
      <xdr:rowOff>95249</xdr:rowOff>
    </xdr:to>
    <xdr:pic>
      <xdr:nvPicPr>
        <xdr:cNvPr id="5" name="Grafik 4" descr="Cursor">
          <a:extLst>
            <a:ext uri="{FF2B5EF4-FFF2-40B4-BE49-F238E27FC236}">
              <a16:creationId xmlns:a16="http://schemas.microsoft.com/office/drawing/2014/main" id="{9C78A7F9-45F6-4545-83F3-C4F9174C21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308350" y="311150"/>
          <a:ext cx="184150" cy="184149"/>
        </a:xfrm>
        <a:prstGeom prst="rect">
          <a:avLst/>
        </a:prstGeom>
      </xdr:spPr>
    </xdr:pic>
    <xdr:clientData/>
  </xdr:twoCellAnchor>
  <xdr:twoCellAnchor editAs="oneCell">
    <xdr:from>
      <xdr:col>5</xdr:col>
      <xdr:colOff>1219200</xdr:colOff>
      <xdr:row>17</xdr:row>
      <xdr:rowOff>114300</xdr:rowOff>
    </xdr:from>
    <xdr:to>
      <xdr:col>5</xdr:col>
      <xdr:colOff>1403350</xdr:colOff>
      <xdr:row>18</xdr:row>
      <xdr:rowOff>133349</xdr:rowOff>
    </xdr:to>
    <xdr:pic>
      <xdr:nvPicPr>
        <xdr:cNvPr id="6" name="Grafik 5" descr="Cursor">
          <a:extLst>
            <a:ext uri="{FF2B5EF4-FFF2-40B4-BE49-F238E27FC236}">
              <a16:creationId xmlns:a16="http://schemas.microsoft.com/office/drawing/2014/main" id="{F68616C6-6260-4E8B-8B1D-395D01A0D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48450" y="4381500"/>
          <a:ext cx="184150" cy="203199"/>
        </a:xfrm>
        <a:prstGeom prst="rect">
          <a:avLst/>
        </a:prstGeom>
      </xdr:spPr>
    </xdr:pic>
    <xdr:clientData/>
  </xdr:twoCellAnchor>
  <xdr:twoCellAnchor editAs="oneCell">
    <xdr:from>
      <xdr:col>2</xdr:col>
      <xdr:colOff>1041400</xdr:colOff>
      <xdr:row>16</xdr:row>
      <xdr:rowOff>95250</xdr:rowOff>
    </xdr:from>
    <xdr:to>
      <xdr:col>3</xdr:col>
      <xdr:colOff>31750</xdr:colOff>
      <xdr:row>18</xdr:row>
      <xdr:rowOff>63500</xdr:rowOff>
    </xdr:to>
    <xdr:pic>
      <xdr:nvPicPr>
        <xdr:cNvPr id="7" name="Grafik 6" descr="Fragezeichen">
          <a:extLst>
            <a:ext uri="{FF2B5EF4-FFF2-40B4-BE49-F238E27FC236}">
              <a16:creationId xmlns:a16="http://schemas.microsoft.com/office/drawing/2014/main" id="{315537CE-951C-448C-9B8D-244E16E088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225800" y="3409950"/>
          <a:ext cx="342900" cy="368300"/>
        </a:xfrm>
        <a:prstGeom prst="rect">
          <a:avLst/>
        </a:prstGeom>
      </xdr:spPr>
    </xdr:pic>
    <xdr:clientData/>
  </xdr:twoCellAnchor>
  <xdr:twoCellAnchor editAs="oneCell">
    <xdr:from>
      <xdr:col>4</xdr:col>
      <xdr:colOff>6350</xdr:colOff>
      <xdr:row>16</xdr:row>
      <xdr:rowOff>95250</xdr:rowOff>
    </xdr:from>
    <xdr:to>
      <xdr:col>4</xdr:col>
      <xdr:colOff>349250</xdr:colOff>
      <xdr:row>18</xdr:row>
      <xdr:rowOff>63500</xdr:rowOff>
    </xdr:to>
    <xdr:pic>
      <xdr:nvPicPr>
        <xdr:cNvPr id="8" name="Grafik 7" descr="Fragezeichen">
          <a:extLst>
            <a:ext uri="{FF2B5EF4-FFF2-40B4-BE49-F238E27FC236}">
              <a16:creationId xmlns:a16="http://schemas.microsoft.com/office/drawing/2014/main" id="{39F49C8D-09CF-4C0E-B331-2C0B67B05F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940300" y="3409950"/>
          <a:ext cx="342900" cy="368300"/>
        </a:xfrm>
        <a:prstGeom prst="rect">
          <a:avLst/>
        </a:prstGeom>
      </xdr:spPr>
    </xdr:pic>
    <xdr:clientData/>
  </xdr:twoCellAnchor>
  <xdr:twoCellAnchor editAs="oneCell">
    <xdr:from>
      <xdr:col>2</xdr:col>
      <xdr:colOff>857250</xdr:colOff>
      <xdr:row>17</xdr:row>
      <xdr:rowOff>107950</xdr:rowOff>
    </xdr:from>
    <xdr:to>
      <xdr:col>2</xdr:col>
      <xdr:colOff>1041400</xdr:colOff>
      <xdr:row>18</xdr:row>
      <xdr:rowOff>126999</xdr:rowOff>
    </xdr:to>
    <xdr:pic>
      <xdr:nvPicPr>
        <xdr:cNvPr id="9" name="Grafik 8" descr="Cursor">
          <a:extLst>
            <a:ext uri="{FF2B5EF4-FFF2-40B4-BE49-F238E27FC236}">
              <a16:creationId xmlns:a16="http://schemas.microsoft.com/office/drawing/2014/main" id="{22864917-7E80-47A7-B9E7-8BC4D921B8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317750" y="4375150"/>
          <a:ext cx="184150" cy="203199"/>
        </a:xfrm>
        <a:prstGeom prst="rect">
          <a:avLst/>
        </a:prstGeom>
      </xdr:spPr>
    </xdr:pic>
    <xdr:clientData/>
  </xdr:twoCellAnchor>
  <xdr:twoCellAnchor editAs="oneCell">
    <xdr:from>
      <xdr:col>0</xdr:col>
      <xdr:colOff>82550</xdr:colOff>
      <xdr:row>16</xdr:row>
      <xdr:rowOff>152400</xdr:rowOff>
    </xdr:from>
    <xdr:to>
      <xdr:col>1</xdr:col>
      <xdr:colOff>120650</xdr:colOff>
      <xdr:row>18</xdr:row>
      <xdr:rowOff>50800</xdr:rowOff>
    </xdr:to>
    <xdr:pic>
      <xdr:nvPicPr>
        <xdr:cNvPr id="10" name="Grafik 9" descr="Pfeil mit einer Linie: Gerade">
          <a:extLst>
            <a:ext uri="{FF2B5EF4-FFF2-40B4-BE49-F238E27FC236}">
              <a16:creationId xmlns:a16="http://schemas.microsoft.com/office/drawing/2014/main" id="{D21C2113-1BE3-4C60-9C7C-AE13CF28C0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2550" y="3467100"/>
          <a:ext cx="273050" cy="298450"/>
        </a:xfrm>
        <a:prstGeom prst="rect">
          <a:avLst/>
        </a:prstGeom>
      </xdr:spPr>
    </xdr:pic>
    <xdr:clientData/>
  </xdr:twoCellAnchor>
  <xdr:twoCellAnchor editAs="oneCell">
    <xdr:from>
      <xdr:col>5</xdr:col>
      <xdr:colOff>1435100</xdr:colOff>
      <xdr:row>16</xdr:row>
      <xdr:rowOff>152400</xdr:rowOff>
    </xdr:from>
    <xdr:to>
      <xdr:col>6</xdr:col>
      <xdr:colOff>146050</xdr:colOff>
      <xdr:row>18</xdr:row>
      <xdr:rowOff>50800</xdr:rowOff>
    </xdr:to>
    <xdr:pic>
      <xdr:nvPicPr>
        <xdr:cNvPr id="11" name="Grafik 10" descr="Pfeil mit einer Linie: Gerade">
          <a:extLst>
            <a:ext uri="{FF2B5EF4-FFF2-40B4-BE49-F238E27FC236}">
              <a16:creationId xmlns:a16="http://schemas.microsoft.com/office/drawing/2014/main" id="{9FEB1251-2A8E-4BE9-BA08-FD5F70EAF2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8235950" y="3467100"/>
          <a:ext cx="273050" cy="298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18</xdr:row>
      <xdr:rowOff>63500</xdr:rowOff>
    </xdr:from>
    <xdr:to>
      <xdr:col>1</xdr:col>
      <xdr:colOff>177800</xdr:colOff>
      <xdr:row>20</xdr:row>
      <xdr:rowOff>25400</xdr:rowOff>
    </xdr:to>
    <xdr:pic>
      <xdr:nvPicPr>
        <xdr:cNvPr id="2" name="Grafik 1" descr="Fragezeichen">
          <a:extLst>
            <a:ext uri="{FF2B5EF4-FFF2-40B4-BE49-F238E27FC236}">
              <a16:creationId xmlns:a16="http://schemas.microsoft.com/office/drawing/2014/main" id="{C4C9AAE4-8292-4DEC-AA90-54BF257186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6200" y="3282950"/>
          <a:ext cx="342900" cy="342900"/>
        </a:xfrm>
        <a:prstGeom prst="rect">
          <a:avLst/>
        </a:prstGeom>
      </xdr:spPr>
    </xdr:pic>
    <xdr:clientData/>
  </xdr:twoCellAnchor>
  <xdr:twoCellAnchor editAs="oneCell">
    <xdr:from>
      <xdr:col>5</xdr:col>
      <xdr:colOff>596900</xdr:colOff>
      <xdr:row>32</xdr:row>
      <xdr:rowOff>120650</xdr:rowOff>
    </xdr:from>
    <xdr:to>
      <xdr:col>5</xdr:col>
      <xdr:colOff>781050</xdr:colOff>
      <xdr:row>33</xdr:row>
      <xdr:rowOff>120649</xdr:rowOff>
    </xdr:to>
    <xdr:pic>
      <xdr:nvPicPr>
        <xdr:cNvPr id="3" name="Grafik 2" descr="Cursor">
          <a:extLst>
            <a:ext uri="{FF2B5EF4-FFF2-40B4-BE49-F238E27FC236}">
              <a16:creationId xmlns:a16="http://schemas.microsoft.com/office/drawing/2014/main" id="{F1FCB537-FB69-4F8B-BF9A-AB52EA6CEA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159500" y="4533900"/>
          <a:ext cx="184150" cy="184149"/>
        </a:xfrm>
        <a:prstGeom prst="rect">
          <a:avLst/>
        </a:prstGeom>
      </xdr:spPr>
    </xdr:pic>
    <xdr:clientData/>
  </xdr:twoCellAnchor>
  <xdr:twoCellAnchor editAs="oneCell">
    <xdr:from>
      <xdr:col>7</xdr:col>
      <xdr:colOff>558800</xdr:colOff>
      <xdr:row>0</xdr:row>
      <xdr:rowOff>95250</xdr:rowOff>
    </xdr:from>
    <xdr:to>
      <xdr:col>8</xdr:col>
      <xdr:colOff>10991</xdr:colOff>
      <xdr:row>2</xdr:row>
      <xdr:rowOff>92117</xdr:rowOff>
    </xdr:to>
    <xdr:pic>
      <xdr:nvPicPr>
        <xdr:cNvPr id="4" name="Grafik 3" descr="Fragezeichen">
          <a:extLst>
            <a:ext uri="{FF2B5EF4-FFF2-40B4-BE49-F238E27FC236}">
              <a16:creationId xmlns:a16="http://schemas.microsoft.com/office/drawing/2014/main" id="{A4F7DA7C-2E43-4BC5-9F19-8715C7D90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24800" y="95250"/>
          <a:ext cx="411041" cy="409617"/>
        </a:xfrm>
        <a:prstGeom prst="rect">
          <a:avLst/>
        </a:prstGeom>
      </xdr:spPr>
    </xdr:pic>
    <xdr:clientData/>
  </xdr:twoCellAnchor>
  <xdr:twoCellAnchor editAs="oneCell">
    <xdr:from>
      <xdr:col>0</xdr:col>
      <xdr:colOff>203200</xdr:colOff>
      <xdr:row>31</xdr:row>
      <xdr:rowOff>127000</xdr:rowOff>
    </xdr:from>
    <xdr:to>
      <xdr:col>1</xdr:col>
      <xdr:colOff>307576</xdr:colOff>
      <xdr:row>33</xdr:row>
      <xdr:rowOff>75387</xdr:rowOff>
    </xdr:to>
    <xdr:pic>
      <xdr:nvPicPr>
        <xdr:cNvPr id="5" name="Grafik 4" descr="Ausrufezeichen">
          <a:extLst>
            <a:ext uri="{FF2B5EF4-FFF2-40B4-BE49-F238E27FC236}">
              <a16:creationId xmlns:a16="http://schemas.microsoft.com/office/drawing/2014/main" id="{1F759A04-2A23-44FE-BABB-E2825F49AF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3200" y="5880100"/>
          <a:ext cx="345676" cy="342087"/>
        </a:xfrm>
        <a:prstGeom prst="rect">
          <a:avLst/>
        </a:prstGeom>
      </xdr:spPr>
    </xdr:pic>
    <xdr:clientData/>
  </xdr:twoCellAnchor>
  <xdr:twoCellAnchor editAs="oneCell">
    <xdr:from>
      <xdr:col>2</xdr:col>
      <xdr:colOff>1441450</xdr:colOff>
      <xdr:row>1</xdr:row>
      <xdr:rowOff>133350</xdr:rowOff>
    </xdr:from>
    <xdr:to>
      <xdr:col>2</xdr:col>
      <xdr:colOff>1625600</xdr:colOff>
      <xdr:row>2</xdr:row>
      <xdr:rowOff>88899</xdr:rowOff>
    </xdr:to>
    <xdr:pic>
      <xdr:nvPicPr>
        <xdr:cNvPr id="6" name="Grafik 5" descr="Cursor">
          <a:extLst>
            <a:ext uri="{FF2B5EF4-FFF2-40B4-BE49-F238E27FC236}">
              <a16:creationId xmlns:a16="http://schemas.microsoft.com/office/drawing/2014/main" id="{B0A7BBE1-6638-4176-A6D1-61072AC017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530600" y="317500"/>
          <a:ext cx="184150" cy="184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723900</xdr:colOff>
      <xdr:row>0</xdr:row>
      <xdr:rowOff>101600</xdr:rowOff>
    </xdr:from>
    <xdr:to>
      <xdr:col>7</xdr:col>
      <xdr:colOff>1120910</xdr:colOff>
      <xdr:row>2</xdr:row>
      <xdr:rowOff>81738</xdr:rowOff>
    </xdr:to>
    <xdr:pic>
      <xdr:nvPicPr>
        <xdr:cNvPr id="4" name="Grafik 3" descr="Ausrufezeichen">
          <a:extLst>
            <a:ext uri="{FF2B5EF4-FFF2-40B4-BE49-F238E27FC236}">
              <a16:creationId xmlns:a16="http://schemas.microsoft.com/office/drawing/2014/main" id="{B87EC497-FF18-490E-83AD-C6A63C4944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023350" y="101600"/>
          <a:ext cx="397010" cy="392888"/>
        </a:xfrm>
        <a:prstGeom prst="rect">
          <a:avLst/>
        </a:prstGeom>
      </xdr:spPr>
    </xdr:pic>
    <xdr:clientData/>
  </xdr:twoCellAnchor>
  <xdr:twoCellAnchor editAs="oneCell">
    <xdr:from>
      <xdr:col>2</xdr:col>
      <xdr:colOff>1403350</xdr:colOff>
      <xdr:row>1</xdr:row>
      <xdr:rowOff>120650</xdr:rowOff>
    </xdr:from>
    <xdr:to>
      <xdr:col>3</xdr:col>
      <xdr:colOff>0</xdr:colOff>
      <xdr:row>2</xdr:row>
      <xdr:rowOff>76199</xdr:rowOff>
    </xdr:to>
    <xdr:pic>
      <xdr:nvPicPr>
        <xdr:cNvPr id="6" name="Grafik 5" descr="Cursor">
          <a:extLst>
            <a:ext uri="{FF2B5EF4-FFF2-40B4-BE49-F238E27FC236}">
              <a16:creationId xmlns:a16="http://schemas.microsoft.com/office/drawing/2014/main" id="{5B7C0FB4-4A0D-4CA5-831E-F0F04782D9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327400" y="304800"/>
          <a:ext cx="184150" cy="184149"/>
        </a:xfrm>
        <a:prstGeom prst="rect">
          <a:avLst/>
        </a:prstGeom>
      </xdr:spPr>
    </xdr:pic>
    <xdr:clientData/>
  </xdr:twoCellAnchor>
  <xdr:twoCellAnchor editAs="oneCell">
    <xdr:from>
      <xdr:col>7</xdr:col>
      <xdr:colOff>311150</xdr:colOff>
      <xdr:row>21</xdr:row>
      <xdr:rowOff>57150</xdr:rowOff>
    </xdr:from>
    <xdr:to>
      <xdr:col>7</xdr:col>
      <xdr:colOff>495300</xdr:colOff>
      <xdr:row>22</xdr:row>
      <xdr:rowOff>95249</xdr:rowOff>
    </xdr:to>
    <xdr:pic>
      <xdr:nvPicPr>
        <xdr:cNvPr id="7" name="Grafik 6" descr="Cursor">
          <a:extLst>
            <a:ext uri="{FF2B5EF4-FFF2-40B4-BE49-F238E27FC236}">
              <a16:creationId xmlns:a16="http://schemas.microsoft.com/office/drawing/2014/main" id="{C5DFDE3D-BE28-404C-A8DC-0655642E13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10600" y="4210050"/>
          <a:ext cx="184150" cy="241299"/>
        </a:xfrm>
        <a:prstGeom prst="rect">
          <a:avLst/>
        </a:prstGeom>
      </xdr:spPr>
    </xdr:pic>
    <xdr:clientData/>
  </xdr:twoCellAnchor>
  <xdr:twoCellAnchor editAs="oneCell">
    <xdr:from>
      <xdr:col>3</xdr:col>
      <xdr:colOff>774700</xdr:colOff>
      <xdr:row>20</xdr:row>
      <xdr:rowOff>101600</xdr:rowOff>
    </xdr:from>
    <xdr:to>
      <xdr:col>3</xdr:col>
      <xdr:colOff>1117600</xdr:colOff>
      <xdr:row>22</xdr:row>
      <xdr:rowOff>88900</xdr:rowOff>
    </xdr:to>
    <xdr:pic>
      <xdr:nvPicPr>
        <xdr:cNvPr id="8" name="Grafik 7" descr="Fragezeichen">
          <a:extLst>
            <a:ext uri="{FF2B5EF4-FFF2-40B4-BE49-F238E27FC236}">
              <a16:creationId xmlns:a16="http://schemas.microsoft.com/office/drawing/2014/main" id="{A76D30AD-B71C-4242-9E2B-19FC99E355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286250" y="4044950"/>
          <a:ext cx="342900" cy="393700"/>
        </a:xfrm>
        <a:prstGeom prst="rect">
          <a:avLst/>
        </a:prstGeom>
      </xdr:spPr>
    </xdr:pic>
    <xdr:clientData/>
  </xdr:twoCellAnchor>
  <xdr:twoCellAnchor editAs="oneCell">
    <xdr:from>
      <xdr:col>5</xdr:col>
      <xdr:colOff>19050</xdr:colOff>
      <xdr:row>20</xdr:row>
      <xdr:rowOff>101600</xdr:rowOff>
    </xdr:from>
    <xdr:to>
      <xdr:col>5</xdr:col>
      <xdr:colOff>361950</xdr:colOff>
      <xdr:row>22</xdr:row>
      <xdr:rowOff>88900</xdr:rowOff>
    </xdr:to>
    <xdr:pic>
      <xdr:nvPicPr>
        <xdr:cNvPr id="9" name="Grafik 8" descr="Fragezeichen">
          <a:extLst>
            <a:ext uri="{FF2B5EF4-FFF2-40B4-BE49-F238E27FC236}">
              <a16:creationId xmlns:a16="http://schemas.microsoft.com/office/drawing/2014/main" id="{0B3CFEBA-C9A2-4596-9FC1-B279DBD372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924550" y="4051300"/>
          <a:ext cx="342900" cy="393700"/>
        </a:xfrm>
        <a:prstGeom prst="rect">
          <a:avLst/>
        </a:prstGeom>
      </xdr:spPr>
    </xdr:pic>
    <xdr:clientData/>
  </xdr:twoCellAnchor>
  <xdr:twoCellAnchor editAs="oneCell">
    <xdr:from>
      <xdr:col>2</xdr:col>
      <xdr:colOff>1225550</xdr:colOff>
      <xdr:row>21</xdr:row>
      <xdr:rowOff>127000</xdr:rowOff>
    </xdr:from>
    <xdr:to>
      <xdr:col>2</xdr:col>
      <xdr:colOff>1409700</xdr:colOff>
      <xdr:row>22</xdr:row>
      <xdr:rowOff>165099</xdr:rowOff>
    </xdr:to>
    <xdr:pic>
      <xdr:nvPicPr>
        <xdr:cNvPr id="10" name="Grafik 9" descr="Cursor">
          <a:extLst>
            <a:ext uri="{FF2B5EF4-FFF2-40B4-BE49-F238E27FC236}">
              <a16:creationId xmlns:a16="http://schemas.microsoft.com/office/drawing/2014/main" id="{5B9A51EF-403B-4361-BC16-0C65592D01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149600" y="4273550"/>
          <a:ext cx="184150" cy="241299"/>
        </a:xfrm>
        <a:prstGeom prst="rect">
          <a:avLst/>
        </a:prstGeom>
      </xdr:spPr>
    </xdr:pic>
    <xdr:clientData/>
  </xdr:twoCellAnchor>
  <xdr:twoCellAnchor editAs="oneCell">
    <xdr:from>
      <xdr:col>0</xdr:col>
      <xdr:colOff>184150</xdr:colOff>
      <xdr:row>20</xdr:row>
      <xdr:rowOff>139700</xdr:rowOff>
    </xdr:from>
    <xdr:to>
      <xdr:col>1</xdr:col>
      <xdr:colOff>133350</xdr:colOff>
      <xdr:row>22</xdr:row>
      <xdr:rowOff>57150</xdr:rowOff>
    </xdr:to>
    <xdr:pic>
      <xdr:nvPicPr>
        <xdr:cNvPr id="11" name="Grafik 10" descr="Pfeil mit einer Linie: Gerade">
          <a:extLst>
            <a:ext uri="{FF2B5EF4-FFF2-40B4-BE49-F238E27FC236}">
              <a16:creationId xmlns:a16="http://schemas.microsoft.com/office/drawing/2014/main" id="{7BFCBDE8-88F5-4A4F-96A2-003AC9A5FF5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84150" y="4083050"/>
          <a:ext cx="273050" cy="323850"/>
        </a:xfrm>
        <a:prstGeom prst="rect">
          <a:avLst/>
        </a:prstGeom>
      </xdr:spPr>
    </xdr:pic>
    <xdr:clientData/>
  </xdr:twoCellAnchor>
  <xdr:twoCellAnchor editAs="oneCell">
    <xdr:from>
      <xdr:col>7</xdr:col>
      <xdr:colOff>1104900</xdr:colOff>
      <xdr:row>20</xdr:row>
      <xdr:rowOff>152400</xdr:rowOff>
    </xdr:from>
    <xdr:to>
      <xdr:col>8</xdr:col>
      <xdr:colOff>127000</xdr:colOff>
      <xdr:row>22</xdr:row>
      <xdr:rowOff>69850</xdr:rowOff>
    </xdr:to>
    <xdr:pic>
      <xdr:nvPicPr>
        <xdr:cNvPr id="12" name="Grafik 11" descr="Pfeil mit einer Linie: Gerade">
          <a:extLst>
            <a:ext uri="{FF2B5EF4-FFF2-40B4-BE49-F238E27FC236}">
              <a16:creationId xmlns:a16="http://schemas.microsoft.com/office/drawing/2014/main" id="{FE59AB02-D433-49D2-B16F-2D21622E43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9632950" y="4095750"/>
          <a:ext cx="273050" cy="323850"/>
        </a:xfrm>
        <a:prstGeom prst="rect">
          <a:avLst/>
        </a:prstGeom>
      </xdr:spPr>
    </xdr:pic>
    <xdr:clientData/>
  </xdr:twoCellAnchor>
  <xdr:twoCellAnchor editAs="oneCell">
    <xdr:from>
      <xdr:col>2</xdr:col>
      <xdr:colOff>31750</xdr:colOff>
      <xdr:row>10</xdr:row>
      <xdr:rowOff>6350</xdr:rowOff>
    </xdr:from>
    <xdr:to>
      <xdr:col>2</xdr:col>
      <xdr:colOff>228600</xdr:colOff>
      <xdr:row>11</xdr:row>
      <xdr:rowOff>0</xdr:rowOff>
    </xdr:to>
    <xdr:pic>
      <xdr:nvPicPr>
        <xdr:cNvPr id="13" name="Grafik 12" descr="Informationen">
          <a:hlinkClick xmlns:r="http://schemas.openxmlformats.org/officeDocument/2006/relationships" r:id="rId9" tooltip="Zur Erläuterung"/>
          <a:extLst>
            <a:ext uri="{FF2B5EF4-FFF2-40B4-BE49-F238E27FC236}">
              <a16:creationId xmlns:a16="http://schemas.microsoft.com/office/drawing/2014/main" id="{4A07EDA2-DD01-4425-B556-18FADD5FB9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025650" y="2171700"/>
          <a:ext cx="196850" cy="196850"/>
        </a:xfrm>
        <a:prstGeom prst="rect">
          <a:avLst/>
        </a:prstGeom>
      </xdr:spPr>
    </xdr:pic>
    <xdr:clientData/>
  </xdr:twoCellAnchor>
  <xdr:twoCellAnchor editAs="oneCell">
    <xdr:from>
      <xdr:col>0</xdr:col>
      <xdr:colOff>127000</xdr:colOff>
      <xdr:row>48</xdr:row>
      <xdr:rowOff>101600</xdr:rowOff>
    </xdr:from>
    <xdr:to>
      <xdr:col>1</xdr:col>
      <xdr:colOff>114300</xdr:colOff>
      <xdr:row>50</xdr:row>
      <xdr:rowOff>57150</xdr:rowOff>
    </xdr:to>
    <xdr:pic>
      <xdr:nvPicPr>
        <xdr:cNvPr id="14" name="Grafik 13" descr="Informationen">
          <a:extLst>
            <a:ext uri="{FF2B5EF4-FFF2-40B4-BE49-F238E27FC236}">
              <a16:creationId xmlns:a16="http://schemas.microsoft.com/office/drawing/2014/main" id="{B70CB02C-336B-4802-8919-39A1E3EDDD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000" y="11360150"/>
          <a:ext cx="311150" cy="323850"/>
        </a:xfrm>
        <a:prstGeom prst="rect">
          <a:avLst/>
        </a:prstGeom>
      </xdr:spPr>
    </xdr:pic>
    <xdr:clientData/>
  </xdr:twoCellAnchor>
  <xdr:oneCellAnchor>
    <xdr:from>
      <xdr:col>4</xdr:col>
      <xdr:colOff>1657350</xdr:colOff>
      <xdr:row>57</xdr:row>
      <xdr:rowOff>130175</xdr:rowOff>
    </xdr:from>
    <xdr:ext cx="298450" cy="342900"/>
    <xdr:pic>
      <xdr:nvPicPr>
        <xdr:cNvPr id="15" name="Grafik 14" descr="Ausrufezeichen">
          <a:extLst>
            <a:ext uri="{FF2B5EF4-FFF2-40B4-BE49-F238E27FC236}">
              <a16:creationId xmlns:a16="http://schemas.microsoft.com/office/drawing/2014/main" id="{CB17CF16-A1D6-4FFE-A14F-CD02361B0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59400" y="13141325"/>
          <a:ext cx="298450" cy="342900"/>
        </a:xfrm>
        <a:prstGeom prst="rect">
          <a:avLst/>
        </a:prstGeom>
      </xdr:spPr>
    </xdr:pic>
    <xdr:clientData/>
  </xdr:oneCellAnchor>
  <xdr:oneCellAnchor>
    <xdr:from>
      <xdr:col>7</xdr:col>
      <xdr:colOff>184151</xdr:colOff>
      <xdr:row>58</xdr:row>
      <xdr:rowOff>85725</xdr:rowOff>
    </xdr:from>
    <xdr:ext cx="184150" cy="222249"/>
    <xdr:pic>
      <xdr:nvPicPr>
        <xdr:cNvPr id="16" name="Grafik 15" descr="Cursor">
          <a:extLst>
            <a:ext uri="{FF2B5EF4-FFF2-40B4-BE49-F238E27FC236}">
              <a16:creationId xmlns:a16="http://schemas.microsoft.com/office/drawing/2014/main" id="{A5C18149-5121-4A12-8463-772E7F86C0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10551" y="13306425"/>
          <a:ext cx="184150" cy="222249"/>
        </a:xfrm>
        <a:prstGeom prst="rect">
          <a:avLst/>
        </a:prstGeom>
      </xdr:spPr>
    </xdr:pic>
    <xdr:clientData/>
  </xdr:oneCellAnchor>
  <xdr:oneCellAnchor>
    <xdr:from>
      <xdr:col>3</xdr:col>
      <xdr:colOff>785812</xdr:colOff>
      <xdr:row>57</xdr:row>
      <xdr:rowOff>127000</xdr:rowOff>
    </xdr:from>
    <xdr:ext cx="342900" cy="368300"/>
    <xdr:pic>
      <xdr:nvPicPr>
        <xdr:cNvPr id="17" name="Grafik 16" descr="Fragezeichen">
          <a:extLst>
            <a:ext uri="{FF2B5EF4-FFF2-40B4-BE49-F238E27FC236}">
              <a16:creationId xmlns:a16="http://schemas.microsoft.com/office/drawing/2014/main" id="{816BE626-C844-4BCF-BC7A-9840F9F00C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29062" y="13138150"/>
          <a:ext cx="342900" cy="368300"/>
        </a:xfrm>
        <a:prstGeom prst="rect">
          <a:avLst/>
        </a:prstGeom>
      </xdr:spPr>
    </xdr:pic>
    <xdr:clientData/>
  </xdr:oneCellAnchor>
  <xdr:oneCellAnchor>
    <xdr:from>
      <xdr:col>2</xdr:col>
      <xdr:colOff>1123950</xdr:colOff>
      <xdr:row>58</xdr:row>
      <xdr:rowOff>71437</xdr:rowOff>
    </xdr:from>
    <xdr:ext cx="184150" cy="222249"/>
    <xdr:pic>
      <xdr:nvPicPr>
        <xdr:cNvPr id="18" name="Grafik 17" descr="Cursor">
          <a:extLst>
            <a:ext uri="{FF2B5EF4-FFF2-40B4-BE49-F238E27FC236}">
              <a16:creationId xmlns:a16="http://schemas.microsoft.com/office/drawing/2014/main" id="{85AF075A-6BA9-4486-B6F6-438E069949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71800" y="13292137"/>
          <a:ext cx="184150" cy="222249"/>
        </a:xfrm>
        <a:prstGeom prst="rect">
          <a:avLst/>
        </a:prstGeom>
      </xdr:spPr>
    </xdr:pic>
    <xdr:clientData/>
  </xdr:oneCellAnchor>
  <xdr:oneCellAnchor>
    <xdr:from>
      <xdr:col>0</xdr:col>
      <xdr:colOff>101600</xdr:colOff>
      <xdr:row>57</xdr:row>
      <xdr:rowOff>165100</xdr:rowOff>
    </xdr:from>
    <xdr:ext cx="273050" cy="298450"/>
    <xdr:pic>
      <xdr:nvPicPr>
        <xdr:cNvPr id="19" name="Grafik 18" descr="Pfeil mit einer Linie: Gerade">
          <a:extLst>
            <a:ext uri="{FF2B5EF4-FFF2-40B4-BE49-F238E27FC236}">
              <a16:creationId xmlns:a16="http://schemas.microsoft.com/office/drawing/2014/main" id="{679BBAF0-4E6C-4271-97C9-A0EB64CC5F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3176250"/>
          <a:ext cx="273050" cy="298450"/>
        </a:xfrm>
        <a:prstGeom prst="rect">
          <a:avLst/>
        </a:prstGeom>
      </xdr:spPr>
    </xdr:pic>
    <xdr:clientData/>
  </xdr:oneCellAnchor>
  <xdr:oneCellAnchor>
    <xdr:from>
      <xdr:col>7</xdr:col>
      <xdr:colOff>1025526</xdr:colOff>
      <xdr:row>57</xdr:row>
      <xdr:rowOff>82550</xdr:rowOff>
    </xdr:from>
    <xdr:ext cx="298450" cy="273050"/>
    <xdr:pic>
      <xdr:nvPicPr>
        <xdr:cNvPr id="20" name="Grafik 19" descr="Pfeil mit einer Linie: Gerade">
          <a:extLst>
            <a:ext uri="{FF2B5EF4-FFF2-40B4-BE49-F238E27FC236}">
              <a16:creationId xmlns:a16="http://schemas.microsoft.com/office/drawing/2014/main" id="{7DD0C347-22E6-40E7-B363-7EB5D4667C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9064626" y="13081000"/>
          <a:ext cx="273050" cy="298450"/>
        </a:xfrm>
        <a:prstGeom prst="rect">
          <a:avLst/>
        </a:prstGeom>
      </xdr:spPr>
    </xdr:pic>
    <xdr:clientData/>
  </xdr:oneCellAnchor>
  <xdr:twoCellAnchor editAs="oneCell">
    <xdr:from>
      <xdr:col>2</xdr:col>
      <xdr:colOff>387350</xdr:colOff>
      <xdr:row>53</xdr:row>
      <xdr:rowOff>44450</xdr:rowOff>
    </xdr:from>
    <xdr:to>
      <xdr:col>6</xdr:col>
      <xdr:colOff>665480</xdr:colOff>
      <xdr:row>56</xdr:row>
      <xdr:rowOff>31750</xdr:rowOff>
    </xdr:to>
    <xdr:pic>
      <xdr:nvPicPr>
        <xdr:cNvPr id="3" name="Grafik 2">
          <a:extLst>
            <a:ext uri="{FF2B5EF4-FFF2-40B4-BE49-F238E27FC236}">
              <a16:creationId xmlns:a16="http://schemas.microsoft.com/office/drawing/2014/main" id="{51790B36-34B9-44A4-A5C7-843B7D524315}"/>
            </a:ext>
          </a:extLst>
        </xdr:cNvPr>
        <xdr:cNvPicPr>
          <a:picLocks noChangeAspect="1"/>
        </xdr:cNvPicPr>
      </xdr:nvPicPr>
      <xdr:blipFill rotWithShape="1">
        <a:blip xmlns:r="http://schemas.openxmlformats.org/officeDocument/2006/relationships" r:embed="rId12"/>
        <a:srcRect l="33040" t="56620" r="4254" b="31914"/>
        <a:stretch/>
      </xdr:blipFill>
      <xdr:spPr>
        <a:xfrm>
          <a:off x="2438400" y="10375900"/>
          <a:ext cx="5618480" cy="577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1143000</xdr:colOff>
      <xdr:row>48</xdr:row>
      <xdr:rowOff>101600</xdr:rowOff>
    </xdr:from>
    <xdr:to>
      <xdr:col>5</xdr:col>
      <xdr:colOff>1327150</xdr:colOff>
      <xdr:row>49</xdr:row>
      <xdr:rowOff>120649</xdr:rowOff>
    </xdr:to>
    <xdr:pic>
      <xdr:nvPicPr>
        <xdr:cNvPr id="3" name="Grafik 2" descr="Cursor">
          <a:extLst>
            <a:ext uri="{FF2B5EF4-FFF2-40B4-BE49-F238E27FC236}">
              <a16:creationId xmlns:a16="http://schemas.microsoft.com/office/drawing/2014/main" id="{0241D849-6403-454A-8447-D4A726EAE2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54800" y="5670550"/>
          <a:ext cx="184150" cy="222249"/>
        </a:xfrm>
        <a:prstGeom prst="rect">
          <a:avLst/>
        </a:prstGeom>
      </xdr:spPr>
    </xdr:pic>
    <xdr:clientData/>
  </xdr:twoCellAnchor>
  <xdr:twoCellAnchor editAs="oneCell">
    <xdr:from>
      <xdr:col>7</xdr:col>
      <xdr:colOff>736600</xdr:colOff>
      <xdr:row>0</xdr:row>
      <xdr:rowOff>57150</xdr:rowOff>
    </xdr:from>
    <xdr:to>
      <xdr:col>8</xdr:col>
      <xdr:colOff>23691</xdr:colOff>
      <xdr:row>2</xdr:row>
      <xdr:rowOff>54017</xdr:rowOff>
    </xdr:to>
    <xdr:pic>
      <xdr:nvPicPr>
        <xdr:cNvPr id="4" name="Grafik 3" descr="Fragezeichen">
          <a:extLst>
            <a:ext uri="{FF2B5EF4-FFF2-40B4-BE49-F238E27FC236}">
              <a16:creationId xmlns:a16="http://schemas.microsoft.com/office/drawing/2014/main" id="{0606DAE7-2904-4B8A-B489-3A61CA326E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915400" y="57150"/>
          <a:ext cx="411041" cy="409617"/>
        </a:xfrm>
        <a:prstGeom prst="rect">
          <a:avLst/>
        </a:prstGeom>
      </xdr:spPr>
    </xdr:pic>
    <xdr:clientData/>
  </xdr:twoCellAnchor>
  <xdr:oneCellAnchor>
    <xdr:from>
      <xdr:col>0</xdr:col>
      <xdr:colOff>203200</xdr:colOff>
      <xdr:row>24</xdr:row>
      <xdr:rowOff>82550</xdr:rowOff>
    </xdr:from>
    <xdr:ext cx="342900" cy="368300"/>
    <xdr:pic>
      <xdr:nvPicPr>
        <xdr:cNvPr id="5" name="Grafik 4" descr="Fragezeichen">
          <a:extLst>
            <a:ext uri="{FF2B5EF4-FFF2-40B4-BE49-F238E27FC236}">
              <a16:creationId xmlns:a16="http://schemas.microsoft.com/office/drawing/2014/main" id="{5C7DC10D-DF5A-4108-833A-35DEF6A7B1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200" y="1212850"/>
          <a:ext cx="342900" cy="368300"/>
        </a:xfrm>
        <a:prstGeom prst="rect">
          <a:avLst/>
        </a:prstGeom>
      </xdr:spPr>
    </xdr:pic>
    <xdr:clientData/>
  </xdr:oneCellAnchor>
  <xdr:twoCellAnchor editAs="oneCell">
    <xdr:from>
      <xdr:col>0</xdr:col>
      <xdr:colOff>190500</xdr:colOff>
      <xdr:row>47</xdr:row>
      <xdr:rowOff>107950</xdr:rowOff>
    </xdr:from>
    <xdr:to>
      <xdr:col>1</xdr:col>
      <xdr:colOff>263126</xdr:colOff>
      <xdr:row>49</xdr:row>
      <xdr:rowOff>56337</xdr:rowOff>
    </xdr:to>
    <xdr:pic>
      <xdr:nvPicPr>
        <xdr:cNvPr id="6" name="Grafik 5" descr="Ausrufezeichen">
          <a:extLst>
            <a:ext uri="{FF2B5EF4-FFF2-40B4-BE49-F238E27FC236}">
              <a16:creationId xmlns:a16="http://schemas.microsoft.com/office/drawing/2014/main" id="{83C1A82E-4234-4A37-A308-D0B36B05C4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0500" y="8826500"/>
          <a:ext cx="345676" cy="342087"/>
        </a:xfrm>
        <a:prstGeom prst="rect">
          <a:avLst/>
        </a:prstGeom>
      </xdr:spPr>
    </xdr:pic>
    <xdr:clientData/>
  </xdr:twoCellAnchor>
  <xdr:twoCellAnchor editAs="oneCell">
    <xdr:from>
      <xdr:col>2</xdr:col>
      <xdr:colOff>1130300</xdr:colOff>
      <xdr:row>1</xdr:row>
      <xdr:rowOff>133350</xdr:rowOff>
    </xdr:from>
    <xdr:to>
      <xdr:col>2</xdr:col>
      <xdr:colOff>1314450</xdr:colOff>
      <xdr:row>2</xdr:row>
      <xdr:rowOff>88899</xdr:rowOff>
    </xdr:to>
    <xdr:pic>
      <xdr:nvPicPr>
        <xdr:cNvPr id="7" name="Grafik 6" descr="Cursor">
          <a:extLst>
            <a:ext uri="{FF2B5EF4-FFF2-40B4-BE49-F238E27FC236}">
              <a16:creationId xmlns:a16="http://schemas.microsoft.com/office/drawing/2014/main" id="{D43D0B40-08BE-4B6B-9A0D-0C30352EB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90850" y="317500"/>
          <a:ext cx="184150" cy="184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952500</xdr:colOff>
      <xdr:row>0</xdr:row>
      <xdr:rowOff>114300</xdr:rowOff>
    </xdr:from>
    <xdr:to>
      <xdr:col>8</xdr:col>
      <xdr:colOff>47760</xdr:colOff>
      <xdr:row>2</xdr:row>
      <xdr:rowOff>88088</xdr:rowOff>
    </xdr:to>
    <xdr:pic>
      <xdr:nvPicPr>
        <xdr:cNvPr id="2" name="Grafik 1" descr="Ausrufezeichen">
          <a:extLst>
            <a:ext uri="{FF2B5EF4-FFF2-40B4-BE49-F238E27FC236}">
              <a16:creationId xmlns:a16="http://schemas.microsoft.com/office/drawing/2014/main" id="{46CC03A9-A246-4AA8-A007-AF6AD937CE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78900" y="114300"/>
          <a:ext cx="397010" cy="392888"/>
        </a:xfrm>
        <a:prstGeom prst="rect">
          <a:avLst/>
        </a:prstGeom>
      </xdr:spPr>
    </xdr:pic>
    <xdr:clientData/>
  </xdr:twoCellAnchor>
  <xdr:twoCellAnchor editAs="oneCell">
    <xdr:from>
      <xdr:col>2</xdr:col>
      <xdr:colOff>1098550</xdr:colOff>
      <xdr:row>1</xdr:row>
      <xdr:rowOff>114300</xdr:rowOff>
    </xdr:from>
    <xdr:to>
      <xdr:col>2</xdr:col>
      <xdr:colOff>1282700</xdr:colOff>
      <xdr:row>2</xdr:row>
      <xdr:rowOff>63499</xdr:rowOff>
    </xdr:to>
    <xdr:pic>
      <xdr:nvPicPr>
        <xdr:cNvPr id="5" name="Grafik 4" descr="Cursor">
          <a:extLst>
            <a:ext uri="{FF2B5EF4-FFF2-40B4-BE49-F238E27FC236}">
              <a16:creationId xmlns:a16="http://schemas.microsoft.com/office/drawing/2014/main" id="{4CAD09F2-895F-4FBD-A885-5D751B4406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46400" y="298450"/>
          <a:ext cx="184150" cy="184149"/>
        </a:xfrm>
        <a:prstGeom prst="rect">
          <a:avLst/>
        </a:prstGeom>
      </xdr:spPr>
    </xdr:pic>
    <xdr:clientData/>
  </xdr:twoCellAnchor>
  <xdr:twoCellAnchor editAs="oneCell">
    <xdr:from>
      <xdr:col>7</xdr:col>
      <xdr:colOff>317500</xdr:colOff>
      <xdr:row>29</xdr:row>
      <xdr:rowOff>69850</xdr:rowOff>
    </xdr:from>
    <xdr:to>
      <xdr:col>7</xdr:col>
      <xdr:colOff>501650</xdr:colOff>
      <xdr:row>30</xdr:row>
      <xdr:rowOff>107949</xdr:rowOff>
    </xdr:to>
    <xdr:pic>
      <xdr:nvPicPr>
        <xdr:cNvPr id="6" name="Grafik 5" descr="Cursor">
          <a:extLst>
            <a:ext uri="{FF2B5EF4-FFF2-40B4-BE49-F238E27FC236}">
              <a16:creationId xmlns:a16="http://schemas.microsoft.com/office/drawing/2014/main" id="{4383B323-4EAC-4934-8CBD-61551F4F91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43900" y="5734050"/>
          <a:ext cx="184150" cy="241299"/>
        </a:xfrm>
        <a:prstGeom prst="rect">
          <a:avLst/>
        </a:prstGeom>
      </xdr:spPr>
    </xdr:pic>
    <xdr:clientData/>
  </xdr:twoCellAnchor>
  <xdr:twoCellAnchor editAs="oneCell">
    <xdr:from>
      <xdr:col>3</xdr:col>
      <xdr:colOff>781050</xdr:colOff>
      <xdr:row>28</xdr:row>
      <xdr:rowOff>76200</xdr:rowOff>
    </xdr:from>
    <xdr:to>
      <xdr:col>4</xdr:col>
      <xdr:colOff>6350</xdr:colOff>
      <xdr:row>30</xdr:row>
      <xdr:rowOff>76200</xdr:rowOff>
    </xdr:to>
    <xdr:pic>
      <xdr:nvPicPr>
        <xdr:cNvPr id="7" name="Grafik 6" descr="Fragezeichen">
          <a:extLst>
            <a:ext uri="{FF2B5EF4-FFF2-40B4-BE49-F238E27FC236}">
              <a16:creationId xmlns:a16="http://schemas.microsoft.com/office/drawing/2014/main" id="{61BE16E3-FDA3-424B-9978-BFAFA01884D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24300" y="5549900"/>
          <a:ext cx="381000" cy="393700"/>
        </a:xfrm>
        <a:prstGeom prst="rect">
          <a:avLst/>
        </a:prstGeom>
      </xdr:spPr>
    </xdr:pic>
    <xdr:clientData/>
  </xdr:twoCellAnchor>
  <xdr:twoCellAnchor editAs="oneCell">
    <xdr:from>
      <xdr:col>4</xdr:col>
      <xdr:colOff>1047750</xdr:colOff>
      <xdr:row>28</xdr:row>
      <xdr:rowOff>76200</xdr:rowOff>
    </xdr:from>
    <xdr:to>
      <xdr:col>5</xdr:col>
      <xdr:colOff>342900</xdr:colOff>
      <xdr:row>30</xdr:row>
      <xdr:rowOff>76200</xdr:rowOff>
    </xdr:to>
    <xdr:pic>
      <xdr:nvPicPr>
        <xdr:cNvPr id="8" name="Grafik 7" descr="Fragezeichen">
          <a:extLst>
            <a:ext uri="{FF2B5EF4-FFF2-40B4-BE49-F238E27FC236}">
              <a16:creationId xmlns:a16="http://schemas.microsoft.com/office/drawing/2014/main" id="{C8F5BF7F-AD1D-4D5A-A5C0-8CE0A57A0F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346700" y="5549900"/>
          <a:ext cx="355600" cy="393700"/>
        </a:xfrm>
        <a:prstGeom prst="rect">
          <a:avLst/>
        </a:prstGeom>
      </xdr:spPr>
    </xdr:pic>
    <xdr:clientData/>
  </xdr:twoCellAnchor>
  <xdr:twoCellAnchor editAs="oneCell">
    <xdr:from>
      <xdr:col>2</xdr:col>
      <xdr:colOff>1092200</xdr:colOff>
      <xdr:row>29</xdr:row>
      <xdr:rowOff>82550</xdr:rowOff>
    </xdr:from>
    <xdr:to>
      <xdr:col>2</xdr:col>
      <xdr:colOff>1276350</xdr:colOff>
      <xdr:row>30</xdr:row>
      <xdr:rowOff>120649</xdr:rowOff>
    </xdr:to>
    <xdr:pic>
      <xdr:nvPicPr>
        <xdr:cNvPr id="9" name="Grafik 8" descr="Cursor">
          <a:extLst>
            <a:ext uri="{FF2B5EF4-FFF2-40B4-BE49-F238E27FC236}">
              <a16:creationId xmlns:a16="http://schemas.microsoft.com/office/drawing/2014/main" id="{376A118A-61CB-445F-BC9E-1A12AD5916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40050" y="5746750"/>
          <a:ext cx="184150" cy="241299"/>
        </a:xfrm>
        <a:prstGeom prst="rect">
          <a:avLst/>
        </a:prstGeom>
      </xdr:spPr>
    </xdr:pic>
    <xdr:clientData/>
  </xdr:twoCellAnchor>
  <xdr:twoCellAnchor editAs="oneCell">
    <xdr:from>
      <xdr:col>0</xdr:col>
      <xdr:colOff>88900</xdr:colOff>
      <xdr:row>28</xdr:row>
      <xdr:rowOff>127000</xdr:rowOff>
    </xdr:from>
    <xdr:to>
      <xdr:col>1</xdr:col>
      <xdr:colOff>120650</xdr:colOff>
      <xdr:row>30</xdr:row>
      <xdr:rowOff>57150</xdr:rowOff>
    </xdr:to>
    <xdr:pic>
      <xdr:nvPicPr>
        <xdr:cNvPr id="10" name="Grafik 9" descr="Pfeil mit einer Linie: Gerade">
          <a:extLst>
            <a:ext uri="{FF2B5EF4-FFF2-40B4-BE49-F238E27FC236}">
              <a16:creationId xmlns:a16="http://schemas.microsoft.com/office/drawing/2014/main" id="{789A72F5-E782-43E6-806A-337B7DD4BD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8900" y="5600700"/>
          <a:ext cx="273050" cy="323850"/>
        </a:xfrm>
        <a:prstGeom prst="rect">
          <a:avLst/>
        </a:prstGeom>
      </xdr:spPr>
    </xdr:pic>
    <xdr:clientData/>
  </xdr:twoCellAnchor>
  <xdr:twoCellAnchor editAs="oneCell">
    <xdr:from>
      <xdr:col>7</xdr:col>
      <xdr:colOff>1149350</xdr:colOff>
      <xdr:row>28</xdr:row>
      <xdr:rowOff>133350</xdr:rowOff>
    </xdr:from>
    <xdr:to>
      <xdr:col>8</xdr:col>
      <xdr:colOff>120650</xdr:colOff>
      <xdr:row>30</xdr:row>
      <xdr:rowOff>63500</xdr:rowOff>
    </xdr:to>
    <xdr:pic>
      <xdr:nvPicPr>
        <xdr:cNvPr id="11" name="Grafik 10" descr="Pfeil mit einer Linie: Gerade">
          <a:extLst>
            <a:ext uri="{FF2B5EF4-FFF2-40B4-BE49-F238E27FC236}">
              <a16:creationId xmlns:a16="http://schemas.microsoft.com/office/drawing/2014/main" id="{00FF666E-D91C-442F-8598-C59A5B32E0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9175750" y="5607050"/>
          <a:ext cx="273050" cy="323850"/>
        </a:xfrm>
        <a:prstGeom prst="rect">
          <a:avLst/>
        </a:prstGeom>
      </xdr:spPr>
    </xdr:pic>
    <xdr:clientData/>
  </xdr:twoCellAnchor>
  <xdr:twoCellAnchor editAs="oneCell">
    <xdr:from>
      <xdr:col>1</xdr:col>
      <xdr:colOff>1346200</xdr:colOff>
      <xdr:row>19</xdr:row>
      <xdr:rowOff>101600</xdr:rowOff>
    </xdr:from>
    <xdr:to>
      <xdr:col>1</xdr:col>
      <xdr:colOff>1543050</xdr:colOff>
      <xdr:row>20</xdr:row>
      <xdr:rowOff>95250</xdr:rowOff>
    </xdr:to>
    <xdr:pic>
      <xdr:nvPicPr>
        <xdr:cNvPr id="13" name="Grafik 12" descr="Informationen">
          <a:hlinkClick xmlns:r="http://schemas.openxmlformats.org/officeDocument/2006/relationships" r:id="rId9" tooltip="Zur Erläuterung"/>
          <a:extLst>
            <a:ext uri="{FF2B5EF4-FFF2-40B4-BE49-F238E27FC236}">
              <a16:creationId xmlns:a16="http://schemas.microsoft.com/office/drawing/2014/main" id="{9B70EF04-B767-40B6-B577-A0680C7B526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587500" y="4032250"/>
          <a:ext cx="196850" cy="196850"/>
        </a:xfrm>
        <a:prstGeom prst="rect">
          <a:avLst/>
        </a:prstGeom>
      </xdr:spPr>
    </xdr:pic>
    <xdr:clientData/>
  </xdr:twoCellAnchor>
  <xdr:twoCellAnchor editAs="oneCell">
    <xdr:from>
      <xdr:col>2</xdr:col>
      <xdr:colOff>1073150</xdr:colOff>
      <xdr:row>24</xdr:row>
      <xdr:rowOff>12700</xdr:rowOff>
    </xdr:from>
    <xdr:to>
      <xdr:col>2</xdr:col>
      <xdr:colOff>1270000</xdr:colOff>
      <xdr:row>25</xdr:row>
      <xdr:rowOff>6350</xdr:rowOff>
    </xdr:to>
    <xdr:pic>
      <xdr:nvPicPr>
        <xdr:cNvPr id="14" name="Grafik 13" descr="Informationen">
          <a:hlinkClick xmlns:r="http://schemas.openxmlformats.org/officeDocument/2006/relationships" r:id="rId12" tooltip="Zur Erläuterung"/>
          <a:extLst>
            <a:ext uri="{FF2B5EF4-FFF2-40B4-BE49-F238E27FC236}">
              <a16:creationId xmlns:a16="http://schemas.microsoft.com/office/drawing/2014/main" id="{E3C1429B-186E-4D97-B0F5-C0236480F2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921000" y="4927600"/>
          <a:ext cx="196850" cy="196850"/>
        </a:xfrm>
        <a:prstGeom prst="rect">
          <a:avLst/>
        </a:prstGeom>
      </xdr:spPr>
    </xdr:pic>
    <xdr:clientData/>
  </xdr:twoCellAnchor>
  <xdr:twoCellAnchor editAs="oneCell">
    <xdr:from>
      <xdr:col>0</xdr:col>
      <xdr:colOff>127000</xdr:colOff>
      <xdr:row>58</xdr:row>
      <xdr:rowOff>101600</xdr:rowOff>
    </xdr:from>
    <xdr:to>
      <xdr:col>1</xdr:col>
      <xdr:colOff>196850</xdr:colOff>
      <xdr:row>60</xdr:row>
      <xdr:rowOff>57150</xdr:rowOff>
    </xdr:to>
    <xdr:pic>
      <xdr:nvPicPr>
        <xdr:cNvPr id="20" name="Grafik 19" descr="Informationen">
          <a:extLst>
            <a:ext uri="{FF2B5EF4-FFF2-40B4-BE49-F238E27FC236}">
              <a16:creationId xmlns:a16="http://schemas.microsoft.com/office/drawing/2014/main" id="{045EE597-DDE1-4018-8DFE-5E30559673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000" y="11271250"/>
          <a:ext cx="311150" cy="311150"/>
        </a:xfrm>
        <a:prstGeom prst="rect">
          <a:avLst/>
        </a:prstGeom>
      </xdr:spPr>
    </xdr:pic>
    <xdr:clientData/>
  </xdr:twoCellAnchor>
  <xdr:oneCellAnchor>
    <xdr:from>
      <xdr:col>4</xdr:col>
      <xdr:colOff>1657350</xdr:colOff>
      <xdr:row>67</xdr:row>
      <xdr:rowOff>130175</xdr:rowOff>
    </xdr:from>
    <xdr:ext cx="298450" cy="342900"/>
    <xdr:pic>
      <xdr:nvPicPr>
        <xdr:cNvPr id="22" name="Grafik 21" descr="Ausrufezeichen">
          <a:extLst>
            <a:ext uri="{FF2B5EF4-FFF2-40B4-BE49-F238E27FC236}">
              <a16:creationId xmlns:a16="http://schemas.microsoft.com/office/drawing/2014/main" id="{55F46286-2187-4447-9618-7F06B06FAD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953000" y="13077825"/>
          <a:ext cx="298450" cy="342900"/>
        </a:xfrm>
        <a:prstGeom prst="rect">
          <a:avLst/>
        </a:prstGeom>
      </xdr:spPr>
    </xdr:pic>
    <xdr:clientData/>
  </xdr:oneCellAnchor>
  <xdr:oneCellAnchor>
    <xdr:from>
      <xdr:col>7</xdr:col>
      <xdr:colOff>184151</xdr:colOff>
      <xdr:row>68</xdr:row>
      <xdr:rowOff>85725</xdr:rowOff>
    </xdr:from>
    <xdr:ext cx="184150" cy="222249"/>
    <xdr:pic>
      <xdr:nvPicPr>
        <xdr:cNvPr id="23" name="Grafik 22" descr="Cursor">
          <a:extLst>
            <a:ext uri="{FF2B5EF4-FFF2-40B4-BE49-F238E27FC236}">
              <a16:creationId xmlns:a16="http://schemas.microsoft.com/office/drawing/2014/main" id="{809E8D77-31C5-4ED7-9917-C1CF23FC55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10551" y="13319125"/>
          <a:ext cx="184150" cy="222249"/>
        </a:xfrm>
        <a:prstGeom prst="rect">
          <a:avLst/>
        </a:prstGeom>
      </xdr:spPr>
    </xdr:pic>
    <xdr:clientData/>
  </xdr:oneCellAnchor>
  <xdr:oneCellAnchor>
    <xdr:from>
      <xdr:col>3</xdr:col>
      <xdr:colOff>785812</xdr:colOff>
      <xdr:row>67</xdr:row>
      <xdr:rowOff>127000</xdr:rowOff>
    </xdr:from>
    <xdr:ext cx="342900" cy="368300"/>
    <xdr:pic>
      <xdr:nvPicPr>
        <xdr:cNvPr id="24" name="Grafik 23" descr="Fragezeichen">
          <a:extLst>
            <a:ext uri="{FF2B5EF4-FFF2-40B4-BE49-F238E27FC236}">
              <a16:creationId xmlns:a16="http://schemas.microsoft.com/office/drawing/2014/main" id="{FA79F3EB-C2D4-431C-99BB-59F3860E2D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29062" y="13150850"/>
          <a:ext cx="342900" cy="368300"/>
        </a:xfrm>
        <a:prstGeom prst="rect">
          <a:avLst/>
        </a:prstGeom>
      </xdr:spPr>
    </xdr:pic>
    <xdr:clientData/>
  </xdr:oneCellAnchor>
  <xdr:oneCellAnchor>
    <xdr:from>
      <xdr:col>2</xdr:col>
      <xdr:colOff>1123950</xdr:colOff>
      <xdr:row>68</xdr:row>
      <xdr:rowOff>71437</xdr:rowOff>
    </xdr:from>
    <xdr:ext cx="184150" cy="222249"/>
    <xdr:pic>
      <xdr:nvPicPr>
        <xdr:cNvPr id="25" name="Grafik 24" descr="Cursor">
          <a:extLst>
            <a:ext uri="{FF2B5EF4-FFF2-40B4-BE49-F238E27FC236}">
              <a16:creationId xmlns:a16="http://schemas.microsoft.com/office/drawing/2014/main" id="{E905AC70-FA8C-4176-8535-3AEAD7684C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71800" y="13304837"/>
          <a:ext cx="184150" cy="222249"/>
        </a:xfrm>
        <a:prstGeom prst="rect">
          <a:avLst/>
        </a:prstGeom>
      </xdr:spPr>
    </xdr:pic>
    <xdr:clientData/>
  </xdr:oneCellAnchor>
  <xdr:oneCellAnchor>
    <xdr:from>
      <xdr:col>0</xdr:col>
      <xdr:colOff>101600</xdr:colOff>
      <xdr:row>67</xdr:row>
      <xdr:rowOff>165100</xdr:rowOff>
    </xdr:from>
    <xdr:ext cx="273050" cy="298450"/>
    <xdr:pic>
      <xdr:nvPicPr>
        <xdr:cNvPr id="26" name="Grafik 25" descr="Pfeil mit einer Linie: Gerade">
          <a:extLst>
            <a:ext uri="{FF2B5EF4-FFF2-40B4-BE49-F238E27FC236}">
              <a16:creationId xmlns:a16="http://schemas.microsoft.com/office/drawing/2014/main" id="{0FCCC0C6-0F17-42A3-95C2-96A260DC05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3112750"/>
          <a:ext cx="273050" cy="298450"/>
        </a:xfrm>
        <a:prstGeom prst="rect">
          <a:avLst/>
        </a:prstGeom>
      </xdr:spPr>
    </xdr:pic>
    <xdr:clientData/>
  </xdr:oneCellAnchor>
  <xdr:oneCellAnchor>
    <xdr:from>
      <xdr:col>7</xdr:col>
      <xdr:colOff>1025526</xdr:colOff>
      <xdr:row>67</xdr:row>
      <xdr:rowOff>82550</xdr:rowOff>
    </xdr:from>
    <xdr:ext cx="298450" cy="273050"/>
    <xdr:pic>
      <xdr:nvPicPr>
        <xdr:cNvPr id="27" name="Grafik 26" descr="Pfeil mit einer Linie: Gerade">
          <a:extLst>
            <a:ext uri="{FF2B5EF4-FFF2-40B4-BE49-F238E27FC236}">
              <a16:creationId xmlns:a16="http://schemas.microsoft.com/office/drawing/2014/main" id="{2C96D4D9-CB0D-418E-841E-662A732294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9064626" y="13093700"/>
          <a:ext cx="273050" cy="298450"/>
        </a:xfrm>
        <a:prstGeom prst="rect">
          <a:avLst/>
        </a:prstGeom>
      </xdr:spPr>
    </xdr:pic>
    <xdr:clientData/>
  </xdr:oneCellAnchor>
  <xdr:twoCellAnchor editAs="oneCell">
    <xdr:from>
      <xdr:col>2</xdr:col>
      <xdr:colOff>165099</xdr:colOff>
      <xdr:row>63</xdr:row>
      <xdr:rowOff>88900</xdr:rowOff>
    </xdr:from>
    <xdr:to>
      <xdr:col>6</xdr:col>
      <xdr:colOff>799096</xdr:colOff>
      <xdr:row>66</xdr:row>
      <xdr:rowOff>25400</xdr:rowOff>
    </xdr:to>
    <xdr:pic>
      <xdr:nvPicPr>
        <xdr:cNvPr id="3" name="Grafik 2">
          <a:extLst>
            <a:ext uri="{FF2B5EF4-FFF2-40B4-BE49-F238E27FC236}">
              <a16:creationId xmlns:a16="http://schemas.microsoft.com/office/drawing/2014/main" id="{A631F82D-5C47-4328-9A30-DF068E764FA9}"/>
            </a:ext>
          </a:extLst>
        </xdr:cNvPr>
        <xdr:cNvPicPr>
          <a:picLocks noChangeAspect="1"/>
        </xdr:cNvPicPr>
      </xdr:nvPicPr>
      <xdr:blipFill rotWithShape="1">
        <a:blip xmlns:r="http://schemas.openxmlformats.org/officeDocument/2006/relationships" r:embed="rId13"/>
        <a:srcRect l="35223" t="50271" r="6734" b="39675"/>
        <a:stretch/>
      </xdr:blipFill>
      <xdr:spPr>
        <a:xfrm>
          <a:off x="2012949" y="12319000"/>
          <a:ext cx="5409197" cy="527050"/>
        </a:xfrm>
        <a:prstGeom prst="rect">
          <a:avLst/>
        </a:prstGeom>
      </xdr:spPr>
    </xdr:pic>
    <xdr:clientData/>
  </xdr:twoCellAnchor>
  <xdr:oneCellAnchor>
    <xdr:from>
      <xdr:col>0</xdr:col>
      <xdr:colOff>127000</xdr:colOff>
      <xdr:row>78</xdr:row>
      <xdr:rowOff>101600</xdr:rowOff>
    </xdr:from>
    <xdr:ext cx="311150" cy="323850"/>
    <xdr:pic>
      <xdr:nvPicPr>
        <xdr:cNvPr id="28" name="Grafik 27" descr="Informationen">
          <a:extLst>
            <a:ext uri="{FF2B5EF4-FFF2-40B4-BE49-F238E27FC236}">
              <a16:creationId xmlns:a16="http://schemas.microsoft.com/office/drawing/2014/main" id="{8D406E91-64DF-4990-B5AE-7A70C1B7A0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000" y="11360150"/>
          <a:ext cx="311150" cy="323850"/>
        </a:xfrm>
        <a:prstGeom prst="rect">
          <a:avLst/>
        </a:prstGeom>
      </xdr:spPr>
    </xdr:pic>
    <xdr:clientData/>
  </xdr:oneCellAnchor>
  <xdr:oneCellAnchor>
    <xdr:from>
      <xdr:col>4</xdr:col>
      <xdr:colOff>1657350</xdr:colOff>
      <xdr:row>86</xdr:row>
      <xdr:rowOff>130175</xdr:rowOff>
    </xdr:from>
    <xdr:ext cx="298450" cy="342900"/>
    <xdr:pic>
      <xdr:nvPicPr>
        <xdr:cNvPr id="29" name="Grafik 28" descr="Ausrufezeichen">
          <a:extLst>
            <a:ext uri="{FF2B5EF4-FFF2-40B4-BE49-F238E27FC236}">
              <a16:creationId xmlns:a16="http://schemas.microsoft.com/office/drawing/2014/main" id="{7368B05B-BAF0-4296-848C-98557F530C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59400" y="13154025"/>
          <a:ext cx="298450" cy="342900"/>
        </a:xfrm>
        <a:prstGeom prst="rect">
          <a:avLst/>
        </a:prstGeom>
      </xdr:spPr>
    </xdr:pic>
    <xdr:clientData/>
  </xdr:oneCellAnchor>
  <xdr:oneCellAnchor>
    <xdr:from>
      <xdr:col>7</xdr:col>
      <xdr:colOff>184151</xdr:colOff>
      <xdr:row>87</xdr:row>
      <xdr:rowOff>85725</xdr:rowOff>
    </xdr:from>
    <xdr:ext cx="184150" cy="222249"/>
    <xdr:pic>
      <xdr:nvPicPr>
        <xdr:cNvPr id="30" name="Grafik 29" descr="Cursor">
          <a:extLst>
            <a:ext uri="{FF2B5EF4-FFF2-40B4-BE49-F238E27FC236}">
              <a16:creationId xmlns:a16="http://schemas.microsoft.com/office/drawing/2014/main" id="{DD04371E-850E-413F-A87E-3CFA7CBF26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10551" y="13319125"/>
          <a:ext cx="184150" cy="222249"/>
        </a:xfrm>
        <a:prstGeom prst="rect">
          <a:avLst/>
        </a:prstGeom>
      </xdr:spPr>
    </xdr:pic>
    <xdr:clientData/>
  </xdr:oneCellAnchor>
  <xdr:oneCellAnchor>
    <xdr:from>
      <xdr:col>3</xdr:col>
      <xdr:colOff>785812</xdr:colOff>
      <xdr:row>86</xdr:row>
      <xdr:rowOff>127000</xdr:rowOff>
    </xdr:from>
    <xdr:ext cx="342900" cy="368300"/>
    <xdr:pic>
      <xdr:nvPicPr>
        <xdr:cNvPr id="31" name="Grafik 30" descr="Fragezeichen">
          <a:extLst>
            <a:ext uri="{FF2B5EF4-FFF2-40B4-BE49-F238E27FC236}">
              <a16:creationId xmlns:a16="http://schemas.microsoft.com/office/drawing/2014/main" id="{FB1C0C10-CD08-4BAE-A44F-6271680CAA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29062" y="13150850"/>
          <a:ext cx="342900" cy="368300"/>
        </a:xfrm>
        <a:prstGeom prst="rect">
          <a:avLst/>
        </a:prstGeom>
      </xdr:spPr>
    </xdr:pic>
    <xdr:clientData/>
  </xdr:oneCellAnchor>
  <xdr:oneCellAnchor>
    <xdr:from>
      <xdr:col>2</xdr:col>
      <xdr:colOff>1123950</xdr:colOff>
      <xdr:row>87</xdr:row>
      <xdr:rowOff>71437</xdr:rowOff>
    </xdr:from>
    <xdr:ext cx="184150" cy="222249"/>
    <xdr:pic>
      <xdr:nvPicPr>
        <xdr:cNvPr id="32" name="Grafik 31" descr="Cursor">
          <a:extLst>
            <a:ext uri="{FF2B5EF4-FFF2-40B4-BE49-F238E27FC236}">
              <a16:creationId xmlns:a16="http://schemas.microsoft.com/office/drawing/2014/main" id="{6C5DDD82-E7F7-4486-AA12-AE8438C81B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71800" y="13304837"/>
          <a:ext cx="184150" cy="222249"/>
        </a:xfrm>
        <a:prstGeom prst="rect">
          <a:avLst/>
        </a:prstGeom>
      </xdr:spPr>
    </xdr:pic>
    <xdr:clientData/>
  </xdr:oneCellAnchor>
  <xdr:oneCellAnchor>
    <xdr:from>
      <xdr:col>0</xdr:col>
      <xdr:colOff>101600</xdr:colOff>
      <xdr:row>86</xdr:row>
      <xdr:rowOff>165100</xdr:rowOff>
    </xdr:from>
    <xdr:ext cx="273050" cy="298450"/>
    <xdr:pic>
      <xdr:nvPicPr>
        <xdr:cNvPr id="33" name="Grafik 32" descr="Pfeil mit einer Linie: Gerade">
          <a:extLst>
            <a:ext uri="{FF2B5EF4-FFF2-40B4-BE49-F238E27FC236}">
              <a16:creationId xmlns:a16="http://schemas.microsoft.com/office/drawing/2014/main" id="{9AEFDB20-634C-4E74-8F16-E0D367785BF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3188950"/>
          <a:ext cx="273050" cy="298450"/>
        </a:xfrm>
        <a:prstGeom prst="rect">
          <a:avLst/>
        </a:prstGeom>
      </xdr:spPr>
    </xdr:pic>
    <xdr:clientData/>
  </xdr:oneCellAnchor>
  <xdr:oneCellAnchor>
    <xdr:from>
      <xdr:col>7</xdr:col>
      <xdr:colOff>1025526</xdr:colOff>
      <xdr:row>86</xdr:row>
      <xdr:rowOff>82550</xdr:rowOff>
    </xdr:from>
    <xdr:ext cx="298450" cy="273050"/>
    <xdr:pic>
      <xdr:nvPicPr>
        <xdr:cNvPr id="34" name="Grafik 33" descr="Pfeil mit einer Linie: Gerade">
          <a:extLst>
            <a:ext uri="{FF2B5EF4-FFF2-40B4-BE49-F238E27FC236}">
              <a16:creationId xmlns:a16="http://schemas.microsoft.com/office/drawing/2014/main" id="{1EEA9758-C9ED-4AD7-BB06-17C44AA210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9064626" y="13093700"/>
          <a:ext cx="273050" cy="2984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7</xdr:col>
      <xdr:colOff>679450</xdr:colOff>
      <xdr:row>0</xdr:row>
      <xdr:rowOff>88900</xdr:rowOff>
    </xdr:from>
    <xdr:to>
      <xdr:col>8</xdr:col>
      <xdr:colOff>23691</xdr:colOff>
      <xdr:row>2</xdr:row>
      <xdr:rowOff>85767</xdr:rowOff>
    </xdr:to>
    <xdr:pic>
      <xdr:nvPicPr>
        <xdr:cNvPr id="2" name="Grafik 1" descr="Fragezeichen">
          <a:extLst>
            <a:ext uri="{FF2B5EF4-FFF2-40B4-BE49-F238E27FC236}">
              <a16:creationId xmlns:a16="http://schemas.microsoft.com/office/drawing/2014/main" id="{300E2D83-F91B-4954-AD21-B3772C554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324850" y="88900"/>
          <a:ext cx="411041" cy="409617"/>
        </a:xfrm>
        <a:prstGeom prst="rect">
          <a:avLst/>
        </a:prstGeom>
      </xdr:spPr>
    </xdr:pic>
    <xdr:clientData/>
  </xdr:twoCellAnchor>
  <xdr:twoCellAnchor editAs="oneCell">
    <xdr:from>
      <xdr:col>0</xdr:col>
      <xdr:colOff>184150</xdr:colOff>
      <xdr:row>24</xdr:row>
      <xdr:rowOff>88900</xdr:rowOff>
    </xdr:from>
    <xdr:to>
      <xdr:col>1</xdr:col>
      <xdr:colOff>304800</xdr:colOff>
      <xdr:row>26</xdr:row>
      <xdr:rowOff>69850</xdr:rowOff>
    </xdr:to>
    <xdr:pic>
      <xdr:nvPicPr>
        <xdr:cNvPr id="3" name="Grafik 2" descr="Fragezeichen">
          <a:extLst>
            <a:ext uri="{FF2B5EF4-FFF2-40B4-BE49-F238E27FC236}">
              <a16:creationId xmlns:a16="http://schemas.microsoft.com/office/drawing/2014/main" id="{B23CE285-A46F-4D26-8B7C-392CDC2AE2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150" y="469900"/>
          <a:ext cx="342900" cy="381000"/>
        </a:xfrm>
        <a:prstGeom prst="rect">
          <a:avLst/>
        </a:prstGeom>
      </xdr:spPr>
    </xdr:pic>
    <xdr:clientData/>
  </xdr:twoCellAnchor>
  <xdr:twoCellAnchor editAs="oneCell">
    <xdr:from>
      <xdr:col>5</xdr:col>
      <xdr:colOff>1136650</xdr:colOff>
      <xdr:row>48</xdr:row>
      <xdr:rowOff>101600</xdr:rowOff>
    </xdr:from>
    <xdr:to>
      <xdr:col>6</xdr:col>
      <xdr:colOff>88900</xdr:colOff>
      <xdr:row>49</xdr:row>
      <xdr:rowOff>139699</xdr:rowOff>
    </xdr:to>
    <xdr:pic>
      <xdr:nvPicPr>
        <xdr:cNvPr id="4" name="Grafik 3" descr="Cursor">
          <a:extLst>
            <a:ext uri="{FF2B5EF4-FFF2-40B4-BE49-F238E27FC236}">
              <a16:creationId xmlns:a16="http://schemas.microsoft.com/office/drawing/2014/main" id="{59E34986-F7BC-4F2E-A877-18AF909D26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356350" y="4851400"/>
          <a:ext cx="184150" cy="241299"/>
        </a:xfrm>
        <a:prstGeom prst="rect">
          <a:avLst/>
        </a:prstGeom>
      </xdr:spPr>
    </xdr:pic>
    <xdr:clientData/>
  </xdr:twoCellAnchor>
  <xdr:twoCellAnchor editAs="oneCell">
    <xdr:from>
      <xdr:col>0</xdr:col>
      <xdr:colOff>184150</xdr:colOff>
      <xdr:row>47</xdr:row>
      <xdr:rowOff>114300</xdr:rowOff>
    </xdr:from>
    <xdr:to>
      <xdr:col>1</xdr:col>
      <xdr:colOff>307576</xdr:colOff>
      <xdr:row>49</xdr:row>
      <xdr:rowOff>62687</xdr:rowOff>
    </xdr:to>
    <xdr:pic>
      <xdr:nvPicPr>
        <xdr:cNvPr id="5" name="Grafik 4" descr="Ausrufezeichen">
          <a:extLst>
            <a:ext uri="{FF2B5EF4-FFF2-40B4-BE49-F238E27FC236}">
              <a16:creationId xmlns:a16="http://schemas.microsoft.com/office/drawing/2014/main" id="{9CB1A426-8AFB-4D03-8267-A5BD30C465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84150" y="5435600"/>
          <a:ext cx="345676" cy="342087"/>
        </a:xfrm>
        <a:prstGeom prst="rect">
          <a:avLst/>
        </a:prstGeom>
      </xdr:spPr>
    </xdr:pic>
    <xdr:clientData/>
  </xdr:twoCellAnchor>
  <xdr:twoCellAnchor editAs="oneCell">
    <xdr:from>
      <xdr:col>2</xdr:col>
      <xdr:colOff>1047750</xdr:colOff>
      <xdr:row>1</xdr:row>
      <xdr:rowOff>107950</xdr:rowOff>
    </xdr:from>
    <xdr:to>
      <xdr:col>2</xdr:col>
      <xdr:colOff>1231900</xdr:colOff>
      <xdr:row>2</xdr:row>
      <xdr:rowOff>63499</xdr:rowOff>
    </xdr:to>
    <xdr:pic>
      <xdr:nvPicPr>
        <xdr:cNvPr id="6" name="Grafik 5" descr="Cursor">
          <a:extLst>
            <a:ext uri="{FF2B5EF4-FFF2-40B4-BE49-F238E27FC236}">
              <a16:creationId xmlns:a16="http://schemas.microsoft.com/office/drawing/2014/main" id="{C8E8E5E1-66D1-4C98-B7A6-C3C5FD5BCF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819400" y="292100"/>
          <a:ext cx="184150" cy="184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736600</xdr:colOff>
      <xdr:row>0</xdr:row>
      <xdr:rowOff>127000</xdr:rowOff>
    </xdr:from>
    <xdr:to>
      <xdr:col>7</xdr:col>
      <xdr:colOff>1133610</xdr:colOff>
      <xdr:row>2</xdr:row>
      <xdr:rowOff>107138</xdr:rowOff>
    </xdr:to>
    <xdr:pic>
      <xdr:nvPicPr>
        <xdr:cNvPr id="2" name="Grafik 1" descr="Ausrufezeichen">
          <a:extLst>
            <a:ext uri="{FF2B5EF4-FFF2-40B4-BE49-F238E27FC236}">
              <a16:creationId xmlns:a16="http://schemas.microsoft.com/office/drawing/2014/main" id="{B763F10C-C12F-4D47-8055-1875CD6454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521700" y="127000"/>
          <a:ext cx="397010" cy="392888"/>
        </a:xfrm>
        <a:prstGeom prst="rect">
          <a:avLst/>
        </a:prstGeom>
      </xdr:spPr>
    </xdr:pic>
    <xdr:clientData/>
  </xdr:twoCellAnchor>
  <xdr:twoCellAnchor editAs="oneCell">
    <xdr:from>
      <xdr:col>2</xdr:col>
      <xdr:colOff>1162050</xdr:colOff>
      <xdr:row>1</xdr:row>
      <xdr:rowOff>127000</xdr:rowOff>
    </xdr:from>
    <xdr:to>
      <xdr:col>2</xdr:col>
      <xdr:colOff>1346200</xdr:colOff>
      <xdr:row>2</xdr:row>
      <xdr:rowOff>82549</xdr:rowOff>
    </xdr:to>
    <xdr:pic>
      <xdr:nvPicPr>
        <xdr:cNvPr id="5" name="Grafik 4" descr="Cursor">
          <a:extLst>
            <a:ext uri="{FF2B5EF4-FFF2-40B4-BE49-F238E27FC236}">
              <a16:creationId xmlns:a16="http://schemas.microsoft.com/office/drawing/2014/main" id="{5CDA5F3A-E992-4D7D-9716-59216B07A5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90850" y="311150"/>
          <a:ext cx="184150" cy="184149"/>
        </a:xfrm>
        <a:prstGeom prst="rect">
          <a:avLst/>
        </a:prstGeom>
      </xdr:spPr>
    </xdr:pic>
    <xdr:clientData/>
  </xdr:twoCellAnchor>
  <xdr:twoCellAnchor editAs="oneCell">
    <xdr:from>
      <xdr:col>7</xdr:col>
      <xdr:colOff>374650</xdr:colOff>
      <xdr:row>29</xdr:row>
      <xdr:rowOff>101600</xdr:rowOff>
    </xdr:from>
    <xdr:to>
      <xdr:col>7</xdr:col>
      <xdr:colOff>558800</xdr:colOff>
      <xdr:row>30</xdr:row>
      <xdr:rowOff>139699</xdr:rowOff>
    </xdr:to>
    <xdr:pic>
      <xdr:nvPicPr>
        <xdr:cNvPr id="6" name="Grafik 5" descr="Cursor">
          <a:extLst>
            <a:ext uri="{FF2B5EF4-FFF2-40B4-BE49-F238E27FC236}">
              <a16:creationId xmlns:a16="http://schemas.microsoft.com/office/drawing/2014/main" id="{BA9DB3FC-A545-4F73-A271-63EE8403AF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159750" y="5791200"/>
          <a:ext cx="184150" cy="241299"/>
        </a:xfrm>
        <a:prstGeom prst="rect">
          <a:avLst/>
        </a:prstGeom>
      </xdr:spPr>
    </xdr:pic>
    <xdr:clientData/>
  </xdr:twoCellAnchor>
  <xdr:twoCellAnchor editAs="oneCell">
    <xdr:from>
      <xdr:col>3</xdr:col>
      <xdr:colOff>781050</xdr:colOff>
      <xdr:row>28</xdr:row>
      <xdr:rowOff>88900</xdr:rowOff>
    </xdr:from>
    <xdr:to>
      <xdr:col>3</xdr:col>
      <xdr:colOff>1162050</xdr:colOff>
      <xdr:row>30</xdr:row>
      <xdr:rowOff>88900</xdr:rowOff>
    </xdr:to>
    <xdr:pic>
      <xdr:nvPicPr>
        <xdr:cNvPr id="7" name="Grafik 6" descr="Fragezeichen">
          <a:extLst>
            <a:ext uri="{FF2B5EF4-FFF2-40B4-BE49-F238E27FC236}">
              <a16:creationId xmlns:a16="http://schemas.microsoft.com/office/drawing/2014/main" id="{63B99D74-C10D-472C-8606-2863004541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56050" y="5588000"/>
          <a:ext cx="381000" cy="393700"/>
        </a:xfrm>
        <a:prstGeom prst="rect">
          <a:avLst/>
        </a:prstGeom>
      </xdr:spPr>
    </xdr:pic>
    <xdr:clientData/>
  </xdr:twoCellAnchor>
  <xdr:twoCellAnchor editAs="oneCell">
    <xdr:from>
      <xdr:col>4</xdr:col>
      <xdr:colOff>1054100</xdr:colOff>
      <xdr:row>28</xdr:row>
      <xdr:rowOff>82550</xdr:rowOff>
    </xdr:from>
    <xdr:to>
      <xdr:col>5</xdr:col>
      <xdr:colOff>317500</xdr:colOff>
      <xdr:row>30</xdr:row>
      <xdr:rowOff>82550</xdr:rowOff>
    </xdr:to>
    <xdr:pic>
      <xdr:nvPicPr>
        <xdr:cNvPr id="8" name="Grafik 7" descr="Fragezeichen">
          <a:extLst>
            <a:ext uri="{FF2B5EF4-FFF2-40B4-BE49-F238E27FC236}">
              <a16:creationId xmlns:a16="http://schemas.microsoft.com/office/drawing/2014/main" id="{06FEE698-1D50-4575-9715-BCD96258C8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549900" y="5581650"/>
          <a:ext cx="361950" cy="393700"/>
        </a:xfrm>
        <a:prstGeom prst="rect">
          <a:avLst/>
        </a:prstGeom>
      </xdr:spPr>
    </xdr:pic>
    <xdr:clientData/>
  </xdr:twoCellAnchor>
  <xdr:twoCellAnchor editAs="oneCell">
    <xdr:from>
      <xdr:col>2</xdr:col>
      <xdr:colOff>1149350</xdr:colOff>
      <xdr:row>29</xdr:row>
      <xdr:rowOff>107950</xdr:rowOff>
    </xdr:from>
    <xdr:to>
      <xdr:col>2</xdr:col>
      <xdr:colOff>1333500</xdr:colOff>
      <xdr:row>30</xdr:row>
      <xdr:rowOff>146049</xdr:rowOff>
    </xdr:to>
    <xdr:pic>
      <xdr:nvPicPr>
        <xdr:cNvPr id="9" name="Grafik 8" descr="Cursor">
          <a:extLst>
            <a:ext uri="{FF2B5EF4-FFF2-40B4-BE49-F238E27FC236}">
              <a16:creationId xmlns:a16="http://schemas.microsoft.com/office/drawing/2014/main" id="{7FB3A98B-BFDF-45A2-9DB1-3933956B4A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78150" y="5797550"/>
          <a:ext cx="184150" cy="241299"/>
        </a:xfrm>
        <a:prstGeom prst="rect">
          <a:avLst/>
        </a:prstGeom>
      </xdr:spPr>
    </xdr:pic>
    <xdr:clientData/>
  </xdr:twoCellAnchor>
  <xdr:twoCellAnchor editAs="oneCell">
    <xdr:from>
      <xdr:col>0</xdr:col>
      <xdr:colOff>95250</xdr:colOff>
      <xdr:row>28</xdr:row>
      <xdr:rowOff>146050</xdr:rowOff>
    </xdr:from>
    <xdr:to>
      <xdr:col>1</xdr:col>
      <xdr:colOff>127000</xdr:colOff>
      <xdr:row>30</xdr:row>
      <xdr:rowOff>76200</xdr:rowOff>
    </xdr:to>
    <xdr:pic>
      <xdr:nvPicPr>
        <xdr:cNvPr id="10" name="Grafik 9" descr="Pfeil mit einer Linie: Gerade">
          <a:extLst>
            <a:ext uri="{FF2B5EF4-FFF2-40B4-BE49-F238E27FC236}">
              <a16:creationId xmlns:a16="http://schemas.microsoft.com/office/drawing/2014/main" id="{87951D87-B615-4520-8F1D-0AA3733457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5250" y="5645150"/>
          <a:ext cx="273050" cy="323850"/>
        </a:xfrm>
        <a:prstGeom prst="rect">
          <a:avLst/>
        </a:prstGeom>
      </xdr:spPr>
    </xdr:pic>
    <xdr:clientData/>
  </xdr:twoCellAnchor>
  <xdr:twoCellAnchor editAs="oneCell">
    <xdr:from>
      <xdr:col>7</xdr:col>
      <xdr:colOff>1104900</xdr:colOff>
      <xdr:row>28</xdr:row>
      <xdr:rowOff>133350</xdr:rowOff>
    </xdr:from>
    <xdr:to>
      <xdr:col>8</xdr:col>
      <xdr:colOff>107950</xdr:colOff>
      <xdr:row>30</xdr:row>
      <xdr:rowOff>63500</xdr:rowOff>
    </xdr:to>
    <xdr:pic>
      <xdr:nvPicPr>
        <xdr:cNvPr id="11" name="Grafik 10" descr="Pfeil mit einer Linie: Gerade">
          <a:extLst>
            <a:ext uri="{FF2B5EF4-FFF2-40B4-BE49-F238E27FC236}">
              <a16:creationId xmlns:a16="http://schemas.microsoft.com/office/drawing/2014/main" id="{E906ED62-CA5F-47F4-9CB1-83EC6510721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9251950" y="5632450"/>
          <a:ext cx="273050" cy="323850"/>
        </a:xfrm>
        <a:prstGeom prst="rect">
          <a:avLst/>
        </a:prstGeom>
      </xdr:spPr>
    </xdr:pic>
    <xdr:clientData/>
  </xdr:twoCellAnchor>
  <xdr:twoCellAnchor editAs="oneCell">
    <xdr:from>
      <xdr:col>2</xdr:col>
      <xdr:colOff>63500</xdr:colOff>
      <xdr:row>27</xdr:row>
      <xdr:rowOff>0</xdr:rowOff>
    </xdr:from>
    <xdr:to>
      <xdr:col>2</xdr:col>
      <xdr:colOff>260350</xdr:colOff>
      <xdr:row>27</xdr:row>
      <xdr:rowOff>196850</xdr:rowOff>
    </xdr:to>
    <xdr:pic>
      <xdr:nvPicPr>
        <xdr:cNvPr id="13" name="Grafik 12" descr="Informationen">
          <a:hlinkClick xmlns:r="http://schemas.openxmlformats.org/officeDocument/2006/relationships" r:id="rId9" tooltip="Zum Rechenweg"/>
          <a:extLst>
            <a:ext uri="{FF2B5EF4-FFF2-40B4-BE49-F238E27FC236}">
              <a16:creationId xmlns:a16="http://schemas.microsoft.com/office/drawing/2014/main" id="{1ED4F505-10C1-4593-AB0C-F3D41FFEEC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962150" y="5530850"/>
          <a:ext cx="196850" cy="196850"/>
        </a:xfrm>
        <a:prstGeom prst="rect">
          <a:avLst/>
        </a:prstGeom>
      </xdr:spPr>
    </xdr:pic>
    <xdr:clientData/>
  </xdr:twoCellAnchor>
  <xdr:twoCellAnchor editAs="oneCell">
    <xdr:from>
      <xdr:col>2</xdr:col>
      <xdr:colOff>63500</xdr:colOff>
      <xdr:row>26</xdr:row>
      <xdr:rowOff>6350</xdr:rowOff>
    </xdr:from>
    <xdr:to>
      <xdr:col>2</xdr:col>
      <xdr:colOff>260350</xdr:colOff>
      <xdr:row>27</xdr:row>
      <xdr:rowOff>0</xdr:rowOff>
    </xdr:to>
    <xdr:pic>
      <xdr:nvPicPr>
        <xdr:cNvPr id="14" name="Grafik 13" descr="Informationen">
          <a:hlinkClick xmlns:r="http://schemas.openxmlformats.org/officeDocument/2006/relationships" r:id="rId9" tooltip="Zum Rechenweg"/>
          <a:extLst>
            <a:ext uri="{FF2B5EF4-FFF2-40B4-BE49-F238E27FC236}">
              <a16:creationId xmlns:a16="http://schemas.microsoft.com/office/drawing/2014/main" id="{32496586-C96A-448D-992E-E34E5E81079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962150" y="5334000"/>
          <a:ext cx="196850" cy="196850"/>
        </a:xfrm>
        <a:prstGeom prst="rect">
          <a:avLst/>
        </a:prstGeom>
      </xdr:spPr>
    </xdr:pic>
    <xdr:clientData/>
  </xdr:twoCellAnchor>
  <xdr:twoCellAnchor editAs="oneCell">
    <xdr:from>
      <xdr:col>1</xdr:col>
      <xdr:colOff>1435100</xdr:colOff>
      <xdr:row>19</xdr:row>
      <xdr:rowOff>12700</xdr:rowOff>
    </xdr:from>
    <xdr:to>
      <xdr:col>1</xdr:col>
      <xdr:colOff>1631950</xdr:colOff>
      <xdr:row>20</xdr:row>
      <xdr:rowOff>6350</xdr:rowOff>
    </xdr:to>
    <xdr:pic>
      <xdr:nvPicPr>
        <xdr:cNvPr id="15" name="Grafik 14" descr="Informationen">
          <a:hlinkClick xmlns:r="http://schemas.openxmlformats.org/officeDocument/2006/relationships" r:id="rId12" tooltip="Zum Rechenweg"/>
          <a:extLst>
            <a:ext uri="{FF2B5EF4-FFF2-40B4-BE49-F238E27FC236}">
              <a16:creationId xmlns:a16="http://schemas.microsoft.com/office/drawing/2014/main" id="{F236766A-B075-450D-A6EA-7EAE448F628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676400" y="3937000"/>
          <a:ext cx="196850" cy="196850"/>
        </a:xfrm>
        <a:prstGeom prst="rect">
          <a:avLst/>
        </a:prstGeom>
      </xdr:spPr>
    </xdr:pic>
    <xdr:clientData/>
  </xdr:twoCellAnchor>
  <xdr:twoCellAnchor editAs="oneCell">
    <xdr:from>
      <xdr:col>0</xdr:col>
      <xdr:colOff>127000</xdr:colOff>
      <xdr:row>58</xdr:row>
      <xdr:rowOff>101600</xdr:rowOff>
    </xdr:from>
    <xdr:to>
      <xdr:col>1</xdr:col>
      <xdr:colOff>196850</xdr:colOff>
      <xdr:row>60</xdr:row>
      <xdr:rowOff>57150</xdr:rowOff>
    </xdr:to>
    <xdr:pic>
      <xdr:nvPicPr>
        <xdr:cNvPr id="16" name="Grafik 15" descr="Informationen">
          <a:extLst>
            <a:ext uri="{FF2B5EF4-FFF2-40B4-BE49-F238E27FC236}">
              <a16:creationId xmlns:a16="http://schemas.microsoft.com/office/drawing/2014/main" id="{517D33AA-521C-4939-B916-E75630DCAB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000" y="11360150"/>
          <a:ext cx="311150" cy="323850"/>
        </a:xfrm>
        <a:prstGeom prst="rect">
          <a:avLst/>
        </a:prstGeom>
      </xdr:spPr>
    </xdr:pic>
    <xdr:clientData/>
  </xdr:twoCellAnchor>
  <xdr:oneCellAnchor>
    <xdr:from>
      <xdr:col>4</xdr:col>
      <xdr:colOff>1657350</xdr:colOff>
      <xdr:row>75</xdr:row>
      <xdr:rowOff>130175</xdr:rowOff>
    </xdr:from>
    <xdr:ext cx="298450" cy="342900"/>
    <xdr:pic>
      <xdr:nvPicPr>
        <xdr:cNvPr id="17" name="Grafik 16" descr="Ausrufezeichen">
          <a:extLst>
            <a:ext uri="{FF2B5EF4-FFF2-40B4-BE49-F238E27FC236}">
              <a16:creationId xmlns:a16="http://schemas.microsoft.com/office/drawing/2014/main" id="{07736037-7892-41DB-B88F-AE98B6410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59400" y="13141325"/>
          <a:ext cx="298450" cy="342900"/>
        </a:xfrm>
        <a:prstGeom prst="rect">
          <a:avLst/>
        </a:prstGeom>
      </xdr:spPr>
    </xdr:pic>
    <xdr:clientData/>
  </xdr:oneCellAnchor>
  <xdr:oneCellAnchor>
    <xdr:from>
      <xdr:col>7</xdr:col>
      <xdr:colOff>184151</xdr:colOff>
      <xdr:row>76</xdr:row>
      <xdr:rowOff>85725</xdr:rowOff>
    </xdr:from>
    <xdr:ext cx="184150" cy="222249"/>
    <xdr:pic>
      <xdr:nvPicPr>
        <xdr:cNvPr id="18" name="Grafik 17" descr="Cursor">
          <a:extLst>
            <a:ext uri="{FF2B5EF4-FFF2-40B4-BE49-F238E27FC236}">
              <a16:creationId xmlns:a16="http://schemas.microsoft.com/office/drawing/2014/main" id="{F268C0B6-B2AE-452D-A324-91E393444F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10551" y="13306425"/>
          <a:ext cx="184150" cy="222249"/>
        </a:xfrm>
        <a:prstGeom prst="rect">
          <a:avLst/>
        </a:prstGeom>
      </xdr:spPr>
    </xdr:pic>
    <xdr:clientData/>
  </xdr:oneCellAnchor>
  <xdr:oneCellAnchor>
    <xdr:from>
      <xdr:col>3</xdr:col>
      <xdr:colOff>785812</xdr:colOff>
      <xdr:row>75</xdr:row>
      <xdr:rowOff>127000</xdr:rowOff>
    </xdr:from>
    <xdr:ext cx="342900" cy="368300"/>
    <xdr:pic>
      <xdr:nvPicPr>
        <xdr:cNvPr id="19" name="Grafik 18" descr="Fragezeichen">
          <a:extLst>
            <a:ext uri="{FF2B5EF4-FFF2-40B4-BE49-F238E27FC236}">
              <a16:creationId xmlns:a16="http://schemas.microsoft.com/office/drawing/2014/main" id="{1B5935E7-3013-4C1A-8B6F-3D5E3BC3A7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29062" y="13138150"/>
          <a:ext cx="342900" cy="368300"/>
        </a:xfrm>
        <a:prstGeom prst="rect">
          <a:avLst/>
        </a:prstGeom>
      </xdr:spPr>
    </xdr:pic>
    <xdr:clientData/>
  </xdr:oneCellAnchor>
  <xdr:oneCellAnchor>
    <xdr:from>
      <xdr:col>2</xdr:col>
      <xdr:colOff>1123950</xdr:colOff>
      <xdr:row>76</xdr:row>
      <xdr:rowOff>71437</xdr:rowOff>
    </xdr:from>
    <xdr:ext cx="184150" cy="222249"/>
    <xdr:pic>
      <xdr:nvPicPr>
        <xdr:cNvPr id="20" name="Grafik 19" descr="Cursor">
          <a:extLst>
            <a:ext uri="{FF2B5EF4-FFF2-40B4-BE49-F238E27FC236}">
              <a16:creationId xmlns:a16="http://schemas.microsoft.com/office/drawing/2014/main" id="{F83B6FBB-C2EF-4EE4-823D-D8DCA25BF6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971800" y="13292137"/>
          <a:ext cx="184150" cy="222249"/>
        </a:xfrm>
        <a:prstGeom prst="rect">
          <a:avLst/>
        </a:prstGeom>
      </xdr:spPr>
    </xdr:pic>
    <xdr:clientData/>
  </xdr:oneCellAnchor>
  <xdr:oneCellAnchor>
    <xdr:from>
      <xdr:col>0</xdr:col>
      <xdr:colOff>101600</xdr:colOff>
      <xdr:row>75</xdr:row>
      <xdr:rowOff>165100</xdr:rowOff>
    </xdr:from>
    <xdr:ext cx="273050" cy="298450"/>
    <xdr:pic>
      <xdr:nvPicPr>
        <xdr:cNvPr id="21" name="Grafik 20" descr="Pfeil mit einer Linie: Gerade">
          <a:extLst>
            <a:ext uri="{FF2B5EF4-FFF2-40B4-BE49-F238E27FC236}">
              <a16:creationId xmlns:a16="http://schemas.microsoft.com/office/drawing/2014/main" id="{535FE270-A4BE-405E-940A-886A811B80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3176250"/>
          <a:ext cx="273050" cy="298450"/>
        </a:xfrm>
        <a:prstGeom prst="rect">
          <a:avLst/>
        </a:prstGeom>
      </xdr:spPr>
    </xdr:pic>
    <xdr:clientData/>
  </xdr:oneCellAnchor>
  <xdr:oneCellAnchor>
    <xdr:from>
      <xdr:col>7</xdr:col>
      <xdr:colOff>1025526</xdr:colOff>
      <xdr:row>75</xdr:row>
      <xdr:rowOff>82550</xdr:rowOff>
    </xdr:from>
    <xdr:ext cx="298450" cy="273050"/>
    <xdr:pic>
      <xdr:nvPicPr>
        <xdr:cNvPr id="22" name="Grafik 21" descr="Pfeil mit einer Linie: Gerade">
          <a:extLst>
            <a:ext uri="{FF2B5EF4-FFF2-40B4-BE49-F238E27FC236}">
              <a16:creationId xmlns:a16="http://schemas.microsoft.com/office/drawing/2014/main" id="{27AA1268-4591-46CC-9E36-80834AE653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9064626" y="13081000"/>
          <a:ext cx="273050" cy="298450"/>
        </a:xfrm>
        <a:prstGeom prst="rect">
          <a:avLst/>
        </a:prstGeom>
      </xdr:spPr>
    </xdr:pic>
    <xdr:clientData/>
  </xdr:oneCellAnchor>
  <xdr:twoCellAnchor editAs="oneCell">
    <xdr:from>
      <xdr:col>2</xdr:col>
      <xdr:colOff>240632</xdr:colOff>
      <xdr:row>66</xdr:row>
      <xdr:rowOff>63500</xdr:rowOff>
    </xdr:from>
    <xdr:to>
      <xdr:col>6</xdr:col>
      <xdr:colOff>622300</xdr:colOff>
      <xdr:row>68</xdr:row>
      <xdr:rowOff>190014</xdr:rowOff>
    </xdr:to>
    <xdr:pic>
      <xdr:nvPicPr>
        <xdr:cNvPr id="3" name="Grafik 2">
          <a:extLst>
            <a:ext uri="{FF2B5EF4-FFF2-40B4-BE49-F238E27FC236}">
              <a16:creationId xmlns:a16="http://schemas.microsoft.com/office/drawing/2014/main" id="{ABCAC5EF-1731-499D-B8B2-F006D6934C13}"/>
            </a:ext>
          </a:extLst>
        </xdr:cNvPr>
        <xdr:cNvPicPr>
          <a:picLocks noChangeAspect="1"/>
        </xdr:cNvPicPr>
      </xdr:nvPicPr>
      <xdr:blipFill rotWithShape="1">
        <a:blip xmlns:r="http://schemas.openxmlformats.org/officeDocument/2006/relationships" r:embed="rId13"/>
        <a:srcRect l="34925" t="50447" r="6734" b="39499"/>
        <a:stretch/>
      </xdr:blipFill>
      <xdr:spPr>
        <a:xfrm>
          <a:off x="2139282" y="12896850"/>
          <a:ext cx="5366418" cy="520214"/>
        </a:xfrm>
        <a:prstGeom prst="rect">
          <a:avLst/>
        </a:prstGeom>
      </xdr:spPr>
    </xdr:pic>
    <xdr:clientData/>
  </xdr:twoCellAnchor>
  <xdr:oneCellAnchor>
    <xdr:from>
      <xdr:col>0</xdr:col>
      <xdr:colOff>127000</xdr:colOff>
      <xdr:row>88</xdr:row>
      <xdr:rowOff>101600</xdr:rowOff>
    </xdr:from>
    <xdr:ext cx="311150" cy="323850"/>
    <xdr:pic>
      <xdr:nvPicPr>
        <xdr:cNvPr id="24" name="Grafik 23" descr="Informationen">
          <a:extLst>
            <a:ext uri="{FF2B5EF4-FFF2-40B4-BE49-F238E27FC236}">
              <a16:creationId xmlns:a16="http://schemas.microsoft.com/office/drawing/2014/main" id="{BF5CB723-CF73-46FF-8D4D-3D53B45040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000" y="11385550"/>
          <a:ext cx="311150" cy="323850"/>
        </a:xfrm>
        <a:prstGeom prst="rect">
          <a:avLst/>
        </a:prstGeom>
      </xdr:spPr>
    </xdr:pic>
    <xdr:clientData/>
  </xdr:oneCellAnchor>
  <xdr:oneCellAnchor>
    <xdr:from>
      <xdr:col>4</xdr:col>
      <xdr:colOff>1657350</xdr:colOff>
      <xdr:row>96</xdr:row>
      <xdr:rowOff>130175</xdr:rowOff>
    </xdr:from>
    <xdr:ext cx="298450" cy="342900"/>
    <xdr:pic>
      <xdr:nvPicPr>
        <xdr:cNvPr id="25" name="Grafik 24" descr="Ausrufezeichen">
          <a:extLst>
            <a:ext uri="{FF2B5EF4-FFF2-40B4-BE49-F238E27FC236}">
              <a16:creationId xmlns:a16="http://schemas.microsoft.com/office/drawing/2014/main" id="{ABEDC246-D3BD-4CED-B956-638C3C6E8D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594350" y="14544675"/>
          <a:ext cx="298450" cy="342900"/>
        </a:xfrm>
        <a:prstGeom prst="rect">
          <a:avLst/>
        </a:prstGeom>
      </xdr:spPr>
    </xdr:pic>
    <xdr:clientData/>
  </xdr:oneCellAnchor>
  <xdr:oneCellAnchor>
    <xdr:from>
      <xdr:col>7</xdr:col>
      <xdr:colOff>184151</xdr:colOff>
      <xdr:row>97</xdr:row>
      <xdr:rowOff>85725</xdr:rowOff>
    </xdr:from>
    <xdr:ext cx="184150" cy="222249"/>
    <xdr:pic>
      <xdr:nvPicPr>
        <xdr:cNvPr id="26" name="Grafik 25" descr="Cursor">
          <a:extLst>
            <a:ext uri="{FF2B5EF4-FFF2-40B4-BE49-F238E27FC236}">
              <a16:creationId xmlns:a16="http://schemas.microsoft.com/office/drawing/2014/main" id="{0E5420E5-4A17-46EA-934D-1295902D9C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31201" y="14709775"/>
          <a:ext cx="184150" cy="222249"/>
        </a:xfrm>
        <a:prstGeom prst="rect">
          <a:avLst/>
        </a:prstGeom>
      </xdr:spPr>
    </xdr:pic>
    <xdr:clientData/>
  </xdr:oneCellAnchor>
  <xdr:oneCellAnchor>
    <xdr:from>
      <xdr:col>3</xdr:col>
      <xdr:colOff>785812</xdr:colOff>
      <xdr:row>96</xdr:row>
      <xdr:rowOff>127000</xdr:rowOff>
    </xdr:from>
    <xdr:ext cx="342900" cy="368300"/>
    <xdr:pic>
      <xdr:nvPicPr>
        <xdr:cNvPr id="27" name="Grafik 26" descr="Fragezeichen">
          <a:extLst>
            <a:ext uri="{FF2B5EF4-FFF2-40B4-BE49-F238E27FC236}">
              <a16:creationId xmlns:a16="http://schemas.microsoft.com/office/drawing/2014/main" id="{035CA35A-88E5-4E03-9F13-687104BF0C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068762" y="14541500"/>
          <a:ext cx="342900" cy="368300"/>
        </a:xfrm>
        <a:prstGeom prst="rect">
          <a:avLst/>
        </a:prstGeom>
      </xdr:spPr>
    </xdr:pic>
    <xdr:clientData/>
  </xdr:oneCellAnchor>
  <xdr:oneCellAnchor>
    <xdr:from>
      <xdr:col>2</xdr:col>
      <xdr:colOff>1123950</xdr:colOff>
      <xdr:row>97</xdr:row>
      <xdr:rowOff>71437</xdr:rowOff>
    </xdr:from>
    <xdr:ext cx="184150" cy="222249"/>
    <xdr:pic>
      <xdr:nvPicPr>
        <xdr:cNvPr id="28" name="Grafik 27" descr="Cursor">
          <a:extLst>
            <a:ext uri="{FF2B5EF4-FFF2-40B4-BE49-F238E27FC236}">
              <a16:creationId xmlns:a16="http://schemas.microsoft.com/office/drawing/2014/main" id="{3EC18BCC-FCEE-426F-950E-7185FC9F04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022600" y="14695487"/>
          <a:ext cx="184150" cy="222249"/>
        </a:xfrm>
        <a:prstGeom prst="rect">
          <a:avLst/>
        </a:prstGeom>
      </xdr:spPr>
    </xdr:pic>
    <xdr:clientData/>
  </xdr:oneCellAnchor>
  <xdr:oneCellAnchor>
    <xdr:from>
      <xdr:col>0</xdr:col>
      <xdr:colOff>101600</xdr:colOff>
      <xdr:row>96</xdr:row>
      <xdr:rowOff>165100</xdr:rowOff>
    </xdr:from>
    <xdr:ext cx="273050" cy="298450"/>
    <xdr:pic>
      <xdr:nvPicPr>
        <xdr:cNvPr id="29" name="Grafik 28" descr="Pfeil mit einer Linie: Gerade">
          <a:extLst>
            <a:ext uri="{FF2B5EF4-FFF2-40B4-BE49-F238E27FC236}">
              <a16:creationId xmlns:a16="http://schemas.microsoft.com/office/drawing/2014/main" id="{8525B5BC-5BAF-472D-916E-3AA4745869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1600" y="14579600"/>
          <a:ext cx="273050" cy="298450"/>
        </a:xfrm>
        <a:prstGeom prst="rect">
          <a:avLst/>
        </a:prstGeom>
      </xdr:spPr>
    </xdr:pic>
    <xdr:clientData/>
  </xdr:oneCellAnchor>
  <xdr:oneCellAnchor>
    <xdr:from>
      <xdr:col>7</xdr:col>
      <xdr:colOff>1025526</xdr:colOff>
      <xdr:row>96</xdr:row>
      <xdr:rowOff>82550</xdr:rowOff>
    </xdr:from>
    <xdr:ext cx="298450" cy="273050"/>
    <xdr:pic>
      <xdr:nvPicPr>
        <xdr:cNvPr id="30" name="Grafik 29" descr="Pfeil mit einer Linie: Gerade">
          <a:extLst>
            <a:ext uri="{FF2B5EF4-FFF2-40B4-BE49-F238E27FC236}">
              <a16:creationId xmlns:a16="http://schemas.microsoft.com/office/drawing/2014/main" id="{36CEA542-2EB6-42F2-B545-7B5B75A2AB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6200000" flipH="1">
          <a:off x="9185276" y="14484350"/>
          <a:ext cx="273050" cy="298450"/>
        </a:xfrm>
        <a:prstGeom prst="rect">
          <a:avLst/>
        </a:prstGeom>
      </xdr:spPr>
    </xdr:pic>
    <xdr:clientData/>
  </xdr:oneCellAnchor>
  <xdr:twoCellAnchor editAs="oneCell">
    <xdr:from>
      <xdr:col>1</xdr:col>
      <xdr:colOff>1435100</xdr:colOff>
      <xdr:row>21</xdr:row>
      <xdr:rowOff>6350</xdr:rowOff>
    </xdr:from>
    <xdr:to>
      <xdr:col>1</xdr:col>
      <xdr:colOff>1631950</xdr:colOff>
      <xdr:row>22</xdr:row>
      <xdr:rowOff>0</xdr:rowOff>
    </xdr:to>
    <xdr:pic>
      <xdr:nvPicPr>
        <xdr:cNvPr id="32" name="Grafik 31" descr="Informationen">
          <a:hlinkClick xmlns:r="http://schemas.openxmlformats.org/officeDocument/2006/relationships" r:id="rId12" tooltip="Zum Rechenweg"/>
          <a:extLst>
            <a:ext uri="{FF2B5EF4-FFF2-40B4-BE49-F238E27FC236}">
              <a16:creationId xmlns:a16="http://schemas.microsoft.com/office/drawing/2014/main" id="{3AD7FA6E-4C9C-4F5F-9465-986DB8C7AD6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676400" y="4337050"/>
          <a:ext cx="196850" cy="196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think4future.de/studium/seiten/4" TargetMode="External"/><Relationship Id="rId1" Type="http://schemas.openxmlformats.org/officeDocument/2006/relationships/hyperlink" Target="http://think4future.de/studium/seiten/4"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868F-218B-4F77-9901-6CA9D900AE00}">
  <sheetPr codeName="Tabelle1">
    <tabColor theme="0" tint="-0.34998626667073579"/>
  </sheetPr>
  <dimension ref="A1:Q58"/>
  <sheetViews>
    <sheetView showGridLines="0" tabSelected="1" zoomScaleNormal="100" workbookViewId="0"/>
  </sheetViews>
  <sheetFormatPr baseColWidth="10" defaultRowHeight="15"/>
  <cols>
    <col min="1" max="1" width="7.1640625" customWidth="1"/>
    <col min="3" max="4" width="10.83203125" customWidth="1"/>
    <col min="6" max="6" width="7.5" customWidth="1"/>
    <col min="7" max="7" width="10.83203125" customWidth="1"/>
    <col min="9" max="10" width="10.83203125" customWidth="1"/>
    <col min="11" max="11" width="8.5" customWidth="1"/>
    <col min="12" max="13" width="10.83203125" customWidth="1"/>
    <col min="15" max="15" width="10.83203125" customWidth="1"/>
  </cols>
  <sheetData>
    <row r="1" spans="1:16" ht="16">
      <c r="A1" s="26"/>
    </row>
    <row r="2" spans="1:16" ht="16">
      <c r="A2" s="1"/>
      <c r="B2" s="1"/>
      <c r="C2" s="1"/>
      <c r="D2" s="1"/>
      <c r="E2" s="1"/>
      <c r="F2" s="1"/>
      <c r="G2" s="1"/>
      <c r="H2" s="1"/>
      <c r="I2" s="1"/>
      <c r="J2" s="1"/>
      <c r="K2" s="1"/>
      <c r="L2" s="1"/>
      <c r="M2" s="1"/>
      <c r="N2" s="1"/>
      <c r="O2" s="1"/>
      <c r="P2" s="1"/>
    </row>
    <row r="3" spans="1:16" ht="41.5" customHeight="1">
      <c r="A3" s="1"/>
      <c r="B3" s="198" t="s">
        <v>98</v>
      </c>
      <c r="C3" s="198"/>
      <c r="D3" s="198"/>
      <c r="E3" s="198"/>
      <c r="F3" s="198"/>
      <c r="G3" s="198"/>
      <c r="H3" s="198"/>
      <c r="I3" s="198"/>
      <c r="J3" s="198"/>
      <c r="K3" s="198"/>
      <c r="L3" s="198"/>
      <c r="M3" s="198"/>
      <c r="N3" s="198"/>
      <c r="O3" s="198"/>
      <c r="P3" s="1"/>
    </row>
    <row r="4" spans="1:16" ht="19" customHeight="1">
      <c r="A4" s="1"/>
      <c r="B4" s="1"/>
      <c r="C4" s="1"/>
      <c r="D4" s="1"/>
      <c r="E4" s="1"/>
      <c r="F4" s="1"/>
      <c r="G4" s="1"/>
      <c r="H4" s="1"/>
      <c r="I4" s="1"/>
      <c r="J4" s="1"/>
      <c r="K4" s="1"/>
      <c r="L4" s="1"/>
      <c r="M4" s="1"/>
      <c r="N4" s="1"/>
      <c r="O4" s="1"/>
      <c r="P4" s="1"/>
    </row>
    <row r="5" spans="1:16" ht="15.5" customHeight="1">
      <c r="A5" s="1"/>
      <c r="B5" s="199" t="s">
        <v>5</v>
      </c>
      <c r="C5" s="200"/>
      <c r="D5" s="200"/>
      <c r="E5" s="200"/>
      <c r="F5" s="200"/>
      <c r="G5" s="200"/>
      <c r="H5" s="200"/>
      <c r="I5" s="200"/>
      <c r="J5" s="200"/>
      <c r="K5" s="200"/>
      <c r="L5" s="200"/>
      <c r="M5" s="200"/>
      <c r="N5" s="200"/>
      <c r="O5" s="201"/>
      <c r="P5" s="1"/>
    </row>
    <row r="6" spans="1:16" ht="18.5" customHeight="1">
      <c r="A6" s="1"/>
      <c r="B6" s="202"/>
      <c r="C6" s="203"/>
      <c r="D6" s="203"/>
      <c r="E6" s="203"/>
      <c r="F6" s="203"/>
      <c r="G6" s="203"/>
      <c r="H6" s="203"/>
      <c r="I6" s="203"/>
      <c r="J6" s="203"/>
      <c r="K6" s="203"/>
      <c r="L6" s="203"/>
      <c r="M6" s="203"/>
      <c r="N6" s="203"/>
      <c r="O6" s="204"/>
      <c r="P6" s="1"/>
    </row>
    <row r="7" spans="1:16" ht="21" customHeight="1">
      <c r="A7" s="1"/>
      <c r="B7" s="205"/>
      <c r="C7" s="206"/>
      <c r="D7" s="206"/>
      <c r="E7" s="206"/>
      <c r="F7" s="206"/>
      <c r="G7" s="206"/>
      <c r="H7" s="206"/>
      <c r="I7" s="206"/>
      <c r="J7" s="206"/>
      <c r="K7" s="206"/>
      <c r="L7" s="206"/>
      <c r="M7" s="206"/>
      <c r="N7" s="206"/>
      <c r="O7" s="207"/>
      <c r="P7" s="1"/>
    </row>
    <row r="8" spans="1:16" ht="16">
      <c r="A8" s="1"/>
      <c r="B8" s="1"/>
      <c r="C8" s="1"/>
      <c r="D8" s="1"/>
      <c r="E8" s="1"/>
      <c r="F8" s="1"/>
      <c r="G8" s="1"/>
      <c r="H8" s="1"/>
      <c r="I8" s="1"/>
      <c r="J8" s="1"/>
      <c r="K8" s="1"/>
      <c r="L8" s="1"/>
      <c r="M8" s="1"/>
      <c r="N8" s="1"/>
      <c r="O8" s="1"/>
      <c r="P8" s="1"/>
    </row>
    <row r="9" spans="1:16" ht="16">
      <c r="A9" s="1"/>
      <c r="B9" s="13"/>
      <c r="C9" s="13"/>
      <c r="D9" s="13"/>
      <c r="E9" s="13"/>
      <c r="F9" s="13"/>
      <c r="G9" s="13"/>
      <c r="H9" s="13"/>
      <c r="I9" s="13"/>
      <c r="J9" s="13"/>
      <c r="K9" s="13"/>
      <c r="L9" s="13"/>
      <c r="M9" s="13"/>
      <c r="N9" s="13"/>
      <c r="O9" s="1"/>
      <c r="P9" s="1"/>
    </row>
    <row r="10" spans="1:16" ht="16">
      <c r="A10" s="1"/>
      <c r="B10" s="208" t="s">
        <v>51</v>
      </c>
      <c r="C10" s="208"/>
      <c r="D10" s="208"/>
      <c r="E10" s="208"/>
      <c r="F10" s="15"/>
      <c r="G10" s="209" t="s">
        <v>52</v>
      </c>
      <c r="H10" s="209"/>
      <c r="I10" s="209"/>
      <c r="J10" s="209"/>
      <c r="K10" s="15"/>
      <c r="L10" s="210" t="s">
        <v>53</v>
      </c>
      <c r="M10" s="210"/>
      <c r="N10" s="210"/>
      <c r="O10" s="210"/>
      <c r="P10" s="1"/>
    </row>
    <row r="11" spans="1:16" ht="15.5" customHeight="1">
      <c r="A11" s="1"/>
      <c r="B11" s="208"/>
      <c r="C11" s="208"/>
      <c r="D11" s="208"/>
      <c r="E11" s="208"/>
      <c r="G11" s="209"/>
      <c r="H11" s="209"/>
      <c r="I11" s="209"/>
      <c r="J11" s="209"/>
      <c r="K11" s="15"/>
      <c r="L11" s="210"/>
      <c r="M11" s="210"/>
      <c r="N11" s="210"/>
      <c r="O11" s="210"/>
      <c r="P11" s="1"/>
    </row>
    <row r="12" spans="1:16" ht="15.5" customHeight="1">
      <c r="A12" s="1"/>
      <c r="B12" s="208"/>
      <c r="C12" s="208"/>
      <c r="D12" s="208"/>
      <c r="E12" s="208"/>
      <c r="G12" s="209"/>
      <c r="H12" s="209"/>
      <c r="I12" s="209"/>
      <c r="J12" s="209"/>
      <c r="K12" s="15"/>
      <c r="L12" s="210"/>
      <c r="M12" s="210"/>
      <c r="N12" s="210"/>
      <c r="O12" s="210"/>
      <c r="P12" s="1"/>
    </row>
    <row r="13" spans="1:16" ht="15.5" customHeight="1">
      <c r="A13" s="1"/>
      <c r="B13" s="12"/>
      <c r="C13" s="12"/>
      <c r="D13" s="15"/>
      <c r="E13" s="15"/>
      <c r="F13" s="15"/>
      <c r="J13" s="15"/>
      <c r="K13" s="15"/>
      <c r="L13" s="15"/>
      <c r="M13" s="15"/>
      <c r="N13" s="15"/>
      <c r="O13" s="1"/>
      <c r="P13" s="1"/>
    </row>
    <row r="14" spans="1:16" ht="15.5" customHeight="1">
      <c r="A14" s="1"/>
      <c r="B14" s="213"/>
      <c r="C14" s="213"/>
      <c r="D14" s="213"/>
      <c r="E14" s="213"/>
      <c r="F14" s="15"/>
      <c r="G14" s="212"/>
      <c r="H14" s="212"/>
      <c r="I14" s="212"/>
      <c r="J14" s="212"/>
      <c r="K14" s="15"/>
      <c r="L14" s="211"/>
      <c r="M14" s="211"/>
      <c r="N14" s="211"/>
      <c r="O14" s="211"/>
      <c r="P14" s="1"/>
    </row>
    <row r="15" spans="1:16" ht="15.5" customHeight="1">
      <c r="A15" s="1"/>
      <c r="B15" s="213"/>
      <c r="C15" s="213"/>
      <c r="D15" s="213"/>
      <c r="E15" s="213"/>
      <c r="F15" s="15"/>
      <c r="G15" s="212"/>
      <c r="H15" s="212"/>
      <c r="I15" s="212"/>
      <c r="J15" s="212"/>
      <c r="K15" s="15"/>
      <c r="L15" s="211"/>
      <c r="M15" s="211"/>
      <c r="N15" s="211"/>
      <c r="O15" s="211"/>
      <c r="P15" s="1"/>
    </row>
    <row r="16" spans="1:16" ht="15.5" customHeight="1">
      <c r="A16" s="1"/>
      <c r="B16" s="213"/>
      <c r="C16" s="213"/>
      <c r="D16" s="213"/>
      <c r="E16" s="213"/>
      <c r="F16" s="15"/>
      <c r="G16" s="212"/>
      <c r="H16" s="212"/>
      <c r="I16" s="212"/>
      <c r="J16" s="212"/>
      <c r="K16" s="15"/>
      <c r="L16" s="211"/>
      <c r="M16" s="211"/>
      <c r="N16" s="211"/>
      <c r="O16" s="211"/>
      <c r="P16" s="1"/>
    </row>
    <row r="17" spans="1:16" ht="15.5" customHeight="1">
      <c r="A17" s="1"/>
      <c r="B17" s="213"/>
      <c r="C17" s="213"/>
      <c r="D17" s="213"/>
      <c r="E17" s="213"/>
      <c r="F17" s="15"/>
      <c r="G17" s="212"/>
      <c r="H17" s="212"/>
      <c r="I17" s="212"/>
      <c r="J17" s="212"/>
      <c r="K17" s="15"/>
      <c r="L17" s="211"/>
      <c r="M17" s="211"/>
      <c r="N17" s="211"/>
      <c r="O17" s="211"/>
      <c r="P17" s="1"/>
    </row>
    <row r="18" spans="1:16" ht="15.5" customHeight="1">
      <c r="A18" s="1"/>
      <c r="B18" s="213"/>
      <c r="C18" s="213"/>
      <c r="D18" s="213"/>
      <c r="E18" s="213"/>
      <c r="F18" s="15"/>
      <c r="G18" s="212"/>
      <c r="H18" s="212"/>
      <c r="I18" s="212"/>
      <c r="J18" s="212"/>
      <c r="K18" s="15"/>
      <c r="L18" s="211"/>
      <c r="M18" s="211"/>
      <c r="N18" s="211"/>
      <c r="O18" s="211"/>
      <c r="P18" s="1"/>
    </row>
    <row r="19" spans="1:16" ht="15.5" customHeight="1">
      <c r="A19" s="1"/>
      <c r="B19" s="213"/>
      <c r="C19" s="213"/>
      <c r="D19" s="213"/>
      <c r="E19" s="213"/>
      <c r="F19" s="15"/>
      <c r="G19" s="212"/>
      <c r="H19" s="212"/>
      <c r="I19" s="212"/>
      <c r="J19" s="212"/>
      <c r="K19" s="15"/>
      <c r="L19" s="211"/>
      <c r="M19" s="211"/>
      <c r="N19" s="211"/>
      <c r="O19" s="211"/>
      <c r="P19" s="1"/>
    </row>
    <row r="20" spans="1:16" ht="15.5" customHeight="1">
      <c r="A20" s="1"/>
      <c r="B20" s="213"/>
      <c r="C20" s="213"/>
      <c r="D20" s="213"/>
      <c r="E20" s="213"/>
      <c r="F20" s="15"/>
      <c r="G20" s="212"/>
      <c r="H20" s="212"/>
      <c r="I20" s="212"/>
      <c r="J20" s="212"/>
      <c r="K20" s="15"/>
      <c r="L20" s="211"/>
      <c r="M20" s="211"/>
      <c r="N20" s="211"/>
      <c r="O20" s="211"/>
      <c r="P20" s="1"/>
    </row>
    <row r="21" spans="1:16" ht="15.5" customHeight="1">
      <c r="B21" s="213"/>
      <c r="C21" s="213"/>
      <c r="D21" s="213"/>
      <c r="E21" s="213"/>
      <c r="G21" s="212"/>
      <c r="H21" s="212"/>
      <c r="I21" s="212"/>
      <c r="J21" s="212"/>
      <c r="L21" s="211"/>
      <c r="M21" s="211"/>
      <c r="N21" s="211"/>
      <c r="O21" s="211"/>
      <c r="P21" s="1"/>
    </row>
    <row r="22" spans="1:16" ht="15.5" customHeight="1">
      <c r="B22" s="17"/>
      <c r="C22" s="17"/>
      <c r="D22" s="17"/>
      <c r="E22" s="17"/>
      <c r="G22" s="22"/>
      <c r="H22" s="22"/>
      <c r="I22" s="22"/>
      <c r="J22" s="22"/>
      <c r="L22" s="22"/>
      <c r="M22" s="22"/>
      <c r="N22" s="22"/>
      <c r="O22" s="22"/>
      <c r="P22" s="1"/>
    </row>
    <row r="23" spans="1:16" ht="15.5" customHeight="1">
      <c r="B23" s="17"/>
      <c r="C23" s="17"/>
      <c r="D23" s="17"/>
      <c r="E23" s="17"/>
      <c r="G23" s="18"/>
      <c r="H23" s="18"/>
      <c r="I23" s="18"/>
      <c r="J23" s="18"/>
      <c r="L23" s="18"/>
      <c r="M23" s="18"/>
      <c r="N23" s="18"/>
      <c r="O23" s="18"/>
      <c r="P23" s="1"/>
    </row>
    <row r="24" spans="1:16" ht="15.5" customHeight="1">
      <c r="B24" s="157"/>
      <c r="C24" s="157"/>
      <c r="D24" s="157"/>
      <c r="E24" s="157"/>
      <c r="G24" s="18"/>
      <c r="H24" s="18"/>
      <c r="I24" s="18"/>
      <c r="J24" s="18"/>
      <c r="L24" s="18"/>
      <c r="M24" s="18"/>
      <c r="N24" s="18"/>
      <c r="O24" s="18"/>
      <c r="P24" s="1"/>
    </row>
    <row r="25" spans="1:16" ht="15.5" customHeight="1">
      <c r="B25" s="157"/>
      <c r="C25" s="157"/>
      <c r="D25" s="157"/>
      <c r="E25" s="157"/>
      <c r="G25" s="18"/>
      <c r="H25" s="18"/>
      <c r="I25" s="18"/>
      <c r="J25" s="18"/>
      <c r="L25" s="18"/>
      <c r="M25" s="18"/>
      <c r="N25" s="18"/>
      <c r="O25" s="18"/>
      <c r="P25" s="1"/>
    </row>
    <row r="26" spans="1:16" ht="15.5" customHeight="1">
      <c r="B26" s="157"/>
      <c r="C26" s="157"/>
      <c r="D26" s="157"/>
      <c r="E26" s="157"/>
      <c r="G26" s="18"/>
      <c r="H26" s="18"/>
      <c r="I26" s="18"/>
      <c r="J26" s="18"/>
      <c r="L26" s="18"/>
      <c r="M26" s="18"/>
      <c r="N26" s="18"/>
      <c r="O26" s="18"/>
      <c r="P26" s="1"/>
    </row>
    <row r="27" spans="1:16" ht="15.5" customHeight="1">
      <c r="B27" s="157"/>
      <c r="C27" s="157"/>
      <c r="D27" s="157"/>
      <c r="E27" s="157"/>
      <c r="G27" s="18"/>
      <c r="H27" s="18"/>
      <c r="I27" s="18"/>
      <c r="J27" s="18"/>
      <c r="L27" s="18"/>
      <c r="M27" s="18"/>
      <c r="N27" s="18"/>
      <c r="O27" s="18"/>
      <c r="P27" s="1"/>
    </row>
    <row r="28" spans="1:16" ht="15.5" customHeight="1">
      <c r="B28" s="157"/>
      <c r="C28" s="157"/>
      <c r="D28" s="157"/>
      <c r="E28" s="157"/>
      <c r="G28" s="18"/>
      <c r="H28" s="18"/>
      <c r="I28" s="18"/>
      <c r="J28" s="18"/>
      <c r="L28" s="18"/>
      <c r="M28" s="18"/>
      <c r="N28" s="18"/>
      <c r="O28" s="18"/>
      <c r="P28" s="1"/>
    </row>
    <row r="29" spans="1:16" ht="15.5" customHeight="1">
      <c r="B29" s="215"/>
      <c r="C29" s="215"/>
      <c r="D29" s="215"/>
      <c r="E29" s="215"/>
      <c r="F29" s="1"/>
      <c r="G29" s="215"/>
      <c r="H29" s="215"/>
      <c r="I29" s="215"/>
      <c r="J29" s="215"/>
      <c r="K29" s="1"/>
      <c r="L29" s="215"/>
      <c r="M29" s="215"/>
      <c r="N29" s="215"/>
      <c r="O29" s="215"/>
      <c r="P29" s="1"/>
    </row>
    <row r="30" spans="1:16" ht="15.5" customHeight="1">
      <c r="B30" s="1"/>
      <c r="C30" s="1"/>
      <c r="D30" s="1"/>
      <c r="E30" s="1"/>
      <c r="F30" s="1"/>
      <c r="G30" s="1"/>
      <c r="H30" s="1"/>
      <c r="I30" s="1"/>
      <c r="J30" s="1"/>
      <c r="K30" s="1"/>
      <c r="L30" s="1"/>
      <c r="M30" s="1"/>
      <c r="N30" s="1"/>
      <c r="O30" s="1"/>
      <c r="P30" s="1"/>
    </row>
    <row r="31" spans="1:16" ht="16">
      <c r="B31" s="214" t="s">
        <v>73</v>
      </c>
      <c r="C31" s="214"/>
      <c r="D31" s="214"/>
      <c r="E31" s="214"/>
      <c r="F31" s="1"/>
      <c r="G31" s="217" t="s">
        <v>73</v>
      </c>
      <c r="H31" s="217"/>
      <c r="I31" s="217"/>
      <c r="J31" s="217"/>
      <c r="K31" s="1"/>
      <c r="L31" s="221" t="s">
        <v>73</v>
      </c>
      <c r="M31" s="221"/>
      <c r="N31" s="221"/>
      <c r="O31" s="221"/>
    </row>
    <row r="32" spans="1:16" ht="16">
      <c r="B32" s="214"/>
      <c r="C32" s="214"/>
      <c r="D32" s="214"/>
      <c r="E32" s="214"/>
      <c r="F32" s="1"/>
      <c r="G32" s="217"/>
      <c r="H32" s="217"/>
      <c r="I32" s="217"/>
      <c r="J32" s="217"/>
      <c r="K32" s="1"/>
      <c r="L32" s="221"/>
      <c r="M32" s="221"/>
      <c r="N32" s="221"/>
      <c r="O32" s="221"/>
    </row>
    <row r="33" spans="1:17" ht="16">
      <c r="B33" s="1"/>
      <c r="C33" s="1"/>
      <c r="D33" s="1"/>
      <c r="E33" s="1"/>
      <c r="F33" s="1"/>
      <c r="G33" s="1"/>
      <c r="H33" s="1"/>
      <c r="I33" s="1"/>
      <c r="J33" s="1"/>
      <c r="K33" s="1"/>
      <c r="L33" s="1"/>
      <c r="M33" s="1"/>
      <c r="N33" s="1"/>
      <c r="O33" s="1"/>
    </row>
    <row r="34" spans="1:17" ht="16">
      <c r="B34" s="214" t="s">
        <v>49</v>
      </c>
      <c r="C34" s="214"/>
      <c r="D34" s="214"/>
      <c r="E34" s="214"/>
      <c r="F34" s="1"/>
      <c r="G34" s="217" t="s">
        <v>49</v>
      </c>
      <c r="H34" s="217"/>
      <c r="I34" s="217"/>
      <c r="J34" s="217"/>
      <c r="K34" s="1"/>
      <c r="L34" s="221" t="s">
        <v>0</v>
      </c>
      <c r="M34" s="221"/>
      <c r="N34" s="221"/>
      <c r="O34" s="221"/>
    </row>
    <row r="35" spans="1:17" ht="16">
      <c r="B35" s="214"/>
      <c r="C35" s="214"/>
      <c r="D35" s="214"/>
      <c r="E35" s="214"/>
      <c r="F35" s="1"/>
      <c r="G35" s="217"/>
      <c r="H35" s="217"/>
      <c r="I35" s="217"/>
      <c r="J35" s="217"/>
      <c r="K35" s="1"/>
      <c r="L35" s="221"/>
      <c r="M35" s="221"/>
      <c r="N35" s="221"/>
      <c r="O35" s="221"/>
    </row>
    <row r="36" spans="1:17" ht="16">
      <c r="B36" s="1"/>
      <c r="C36" s="1"/>
      <c r="D36" s="1"/>
      <c r="E36" s="1"/>
      <c r="F36" s="1"/>
      <c r="G36" s="1"/>
      <c r="H36" s="1"/>
      <c r="I36" s="1"/>
      <c r="J36" s="1"/>
      <c r="K36" s="1"/>
      <c r="L36" s="1"/>
      <c r="M36" s="1"/>
      <c r="N36" s="1"/>
      <c r="O36" s="1"/>
    </row>
    <row r="37" spans="1:17" ht="16">
      <c r="B37" s="214" t="s">
        <v>43</v>
      </c>
      <c r="C37" s="214"/>
      <c r="D37" s="214"/>
      <c r="E37" s="214"/>
      <c r="F37" s="1"/>
      <c r="G37" s="217" t="s">
        <v>43</v>
      </c>
      <c r="H37" s="217"/>
      <c r="I37" s="217"/>
      <c r="J37" s="217"/>
      <c r="K37" s="1"/>
      <c r="L37" s="221" t="s">
        <v>45</v>
      </c>
      <c r="M37" s="221"/>
      <c r="N37" s="221"/>
      <c r="O37" s="221"/>
    </row>
    <row r="38" spans="1:17" ht="16">
      <c r="B38" s="214"/>
      <c r="C38" s="214"/>
      <c r="D38" s="214"/>
      <c r="E38" s="214"/>
      <c r="F38" s="1"/>
      <c r="G38" s="217"/>
      <c r="H38" s="217"/>
      <c r="I38" s="217"/>
      <c r="J38" s="217"/>
      <c r="K38" s="1"/>
      <c r="L38" s="221"/>
      <c r="M38" s="221"/>
      <c r="N38" s="221"/>
      <c r="O38" s="221"/>
    </row>
    <row r="39" spans="1:17" ht="16">
      <c r="B39" s="1"/>
      <c r="C39" s="1"/>
      <c r="D39" s="1"/>
      <c r="E39" s="1"/>
      <c r="F39" s="1"/>
      <c r="G39" s="1"/>
      <c r="H39" s="1"/>
      <c r="I39" s="1"/>
      <c r="J39" s="1"/>
      <c r="K39" s="1"/>
      <c r="L39" s="1"/>
      <c r="M39" s="1"/>
      <c r="N39" s="1"/>
      <c r="O39" s="1"/>
    </row>
    <row r="40" spans="1:17" ht="16">
      <c r="B40" s="214" t="s">
        <v>50</v>
      </c>
      <c r="C40" s="214"/>
      <c r="D40" s="214"/>
      <c r="E40" s="214"/>
      <c r="F40" s="1"/>
      <c r="G40" s="217" t="s">
        <v>50</v>
      </c>
      <c r="H40" s="217"/>
      <c r="I40" s="217"/>
      <c r="J40" s="217"/>
      <c r="K40" s="1"/>
      <c r="L40" s="1"/>
      <c r="M40" s="1"/>
      <c r="N40" s="1"/>
      <c r="O40" s="1"/>
    </row>
    <row r="41" spans="1:17" ht="16">
      <c r="B41" s="214"/>
      <c r="C41" s="214"/>
      <c r="D41" s="214"/>
      <c r="E41" s="214"/>
      <c r="F41" s="1"/>
      <c r="G41" s="217"/>
      <c r="H41" s="217"/>
      <c r="I41" s="217"/>
      <c r="J41" s="217"/>
      <c r="K41" s="1"/>
      <c r="L41" s="1"/>
      <c r="M41" s="1"/>
      <c r="N41" s="1"/>
      <c r="O41" s="1"/>
    </row>
    <row r="42" spans="1:17" ht="17">
      <c r="A42" s="1"/>
      <c r="B42" s="1"/>
      <c r="C42" s="1"/>
      <c r="D42" s="1"/>
      <c r="E42" s="1"/>
      <c r="F42" s="1"/>
      <c r="G42" s="1"/>
      <c r="H42" s="1"/>
      <c r="I42" s="1"/>
      <c r="J42" s="1"/>
      <c r="K42" s="1"/>
      <c r="L42" s="1"/>
      <c r="M42" s="1"/>
      <c r="N42" s="1"/>
      <c r="O42" s="1"/>
      <c r="Q42" s="19" t="s">
        <v>55</v>
      </c>
    </row>
    <row r="43" spans="1:17" ht="16">
      <c r="B43" s="214" t="s">
        <v>45</v>
      </c>
      <c r="C43" s="214"/>
      <c r="D43" s="214"/>
      <c r="E43" s="214"/>
      <c r="F43" s="1"/>
      <c r="G43" s="217" t="s">
        <v>45</v>
      </c>
      <c r="H43" s="217"/>
      <c r="I43" s="217"/>
      <c r="J43" s="217"/>
      <c r="K43" s="1"/>
      <c r="L43" s="1"/>
      <c r="M43" s="1"/>
      <c r="N43" s="1"/>
      <c r="O43" s="1"/>
    </row>
    <row r="44" spans="1:17" ht="16">
      <c r="B44" s="214"/>
      <c r="C44" s="214"/>
      <c r="D44" s="214"/>
      <c r="E44" s="214"/>
      <c r="F44" s="1"/>
      <c r="G44" s="217"/>
      <c r="H44" s="217"/>
      <c r="I44" s="217"/>
      <c r="J44" s="217"/>
      <c r="K44" s="1"/>
      <c r="L44" s="1"/>
      <c r="M44" s="1"/>
      <c r="N44" s="1"/>
      <c r="O44" s="1"/>
    </row>
    <row r="46" spans="1:17" ht="16">
      <c r="A46" s="1"/>
      <c r="B46" s="13"/>
      <c r="C46" s="13"/>
      <c r="D46" s="13"/>
      <c r="E46" s="13"/>
      <c r="F46" s="13"/>
      <c r="G46" s="13"/>
      <c r="H46" s="13"/>
      <c r="I46" s="13"/>
      <c r="J46" s="13"/>
      <c r="K46" s="13"/>
      <c r="L46" s="13"/>
      <c r="M46" s="13"/>
      <c r="N46" s="13"/>
      <c r="O46" s="1"/>
      <c r="P46" s="1"/>
    </row>
    <row r="47" spans="1:17" ht="15.5" customHeight="1">
      <c r="A47" s="1"/>
      <c r="B47" s="12" t="s">
        <v>9</v>
      </c>
      <c r="C47" s="12"/>
      <c r="D47" s="220" t="s">
        <v>54</v>
      </c>
      <c r="E47" s="220"/>
      <c r="F47" s="220"/>
      <c r="G47" s="220"/>
      <c r="H47" s="220"/>
      <c r="I47" s="220"/>
      <c r="J47" s="220"/>
      <c r="K47" s="220"/>
      <c r="L47" s="216" t="s">
        <v>56</v>
      </c>
      <c r="M47" s="216"/>
      <c r="N47" s="216"/>
      <c r="O47" s="216"/>
    </row>
    <row r="48" spans="1:17" ht="15.5" customHeight="1">
      <c r="A48" s="1"/>
      <c r="B48" s="12"/>
      <c r="C48" s="12"/>
      <c r="D48" s="220"/>
      <c r="E48" s="220"/>
      <c r="F48" s="220"/>
      <c r="G48" s="220"/>
      <c r="H48" s="220"/>
      <c r="I48" s="220"/>
      <c r="J48" s="220"/>
      <c r="K48" s="220"/>
      <c r="L48" s="216"/>
      <c r="M48" s="216"/>
      <c r="N48" s="216"/>
      <c r="O48" s="216"/>
    </row>
    <row r="49" spans="1:16" ht="16">
      <c r="A49" s="1"/>
      <c r="B49" s="12"/>
      <c r="C49" s="12"/>
      <c r="D49" s="15"/>
      <c r="E49" s="15"/>
      <c r="F49" s="15"/>
      <c r="G49" s="15"/>
      <c r="H49" s="15"/>
      <c r="I49" s="15"/>
      <c r="J49" s="15"/>
      <c r="K49" s="15"/>
      <c r="L49" s="15"/>
      <c r="M49" s="15"/>
      <c r="N49" s="15"/>
      <c r="O49" s="1"/>
    </row>
    <row r="50" spans="1:16" ht="16">
      <c r="A50" s="1"/>
      <c r="B50" s="20"/>
      <c r="C50" s="20"/>
      <c r="D50" s="20"/>
      <c r="E50" s="20"/>
      <c r="F50" s="20"/>
      <c r="G50" s="20"/>
      <c r="H50" s="20"/>
      <c r="I50" s="20"/>
      <c r="J50" s="20"/>
      <c r="K50" s="20"/>
      <c r="L50" s="20"/>
      <c r="M50" s="20"/>
      <c r="N50" s="20"/>
      <c r="O50" s="20"/>
      <c r="P50" s="1"/>
    </row>
    <row r="51" spans="1:16" ht="15.5" customHeight="1">
      <c r="A51" s="1"/>
      <c r="B51" s="218" t="s">
        <v>71</v>
      </c>
      <c r="C51" s="218"/>
      <c r="D51" s="218"/>
      <c r="E51" s="218"/>
      <c r="F51" s="218"/>
      <c r="G51" s="218"/>
      <c r="H51" s="218"/>
      <c r="I51" s="218"/>
      <c r="J51" s="218"/>
      <c r="K51" s="218"/>
      <c r="L51" s="218"/>
      <c r="M51" s="218"/>
      <c r="N51" s="21"/>
      <c r="O51" s="21"/>
      <c r="P51" s="1"/>
    </row>
    <row r="52" spans="1:16" ht="15.5" customHeight="1">
      <c r="A52" s="1"/>
      <c r="B52" s="219"/>
      <c r="C52" s="219"/>
      <c r="D52" s="219"/>
      <c r="E52" s="219"/>
      <c r="F52" s="219"/>
      <c r="G52" s="219"/>
      <c r="H52" s="219"/>
      <c r="I52" s="219"/>
      <c r="J52" s="219"/>
      <c r="K52" s="219"/>
      <c r="L52" s="219"/>
      <c r="M52" s="219"/>
      <c r="O52" s="4"/>
      <c r="P52" s="1"/>
    </row>
    <row r="53" spans="1:16" ht="16">
      <c r="A53" s="1"/>
      <c r="B53" s="219"/>
      <c r="C53" s="219"/>
      <c r="D53" s="219"/>
      <c r="E53" s="219"/>
      <c r="F53" s="219"/>
      <c r="G53" s="219"/>
      <c r="H53" s="219"/>
      <c r="I53" s="219"/>
      <c r="J53" s="219"/>
      <c r="K53" s="219"/>
      <c r="L53" s="219"/>
      <c r="M53" s="219"/>
      <c r="O53" s="4"/>
      <c r="P53" s="1"/>
    </row>
    <row r="54" spans="1:16" ht="15.5" customHeight="1">
      <c r="A54" s="1"/>
      <c r="B54" s="27"/>
      <c r="C54" s="27"/>
      <c r="D54" s="27"/>
      <c r="E54" s="27"/>
      <c r="F54" s="27"/>
      <c r="G54" s="27"/>
      <c r="H54" s="27"/>
      <c r="I54" s="27"/>
      <c r="J54" s="27"/>
      <c r="K54" s="27"/>
      <c r="L54" s="27"/>
      <c r="M54" s="27"/>
      <c r="O54" s="1"/>
      <c r="P54" s="1"/>
    </row>
    <row r="55" spans="1:16" ht="16">
      <c r="A55" s="1"/>
      <c r="B55" s="2"/>
      <c r="C55" s="1"/>
      <c r="D55" s="1"/>
      <c r="E55" s="1"/>
      <c r="F55" s="1"/>
      <c r="G55" s="1"/>
      <c r="H55" s="1"/>
      <c r="I55" s="1"/>
      <c r="J55" s="1"/>
      <c r="K55" s="1"/>
      <c r="L55" s="1"/>
      <c r="M55" s="1"/>
      <c r="N55" s="1"/>
      <c r="O55" s="1"/>
      <c r="P55" s="1"/>
    </row>
    <row r="56" spans="1:16" ht="16">
      <c r="A56" s="1"/>
      <c r="B56" s="3"/>
      <c r="C56" s="1"/>
      <c r="D56" s="1"/>
      <c r="E56" s="1"/>
      <c r="F56" s="1"/>
      <c r="G56" s="1"/>
      <c r="H56" s="1"/>
      <c r="I56" s="1"/>
      <c r="J56" s="1"/>
      <c r="K56" s="1"/>
      <c r="L56" s="1"/>
      <c r="M56" s="1"/>
      <c r="N56" s="1"/>
      <c r="O56" s="1"/>
      <c r="P56" s="1"/>
    </row>
    <row r="57" spans="1:16" ht="16">
      <c r="A57" s="1"/>
      <c r="B57" s="2"/>
      <c r="C57" s="1"/>
      <c r="D57" s="1"/>
      <c r="E57" s="1"/>
      <c r="F57" s="1"/>
      <c r="G57" s="1"/>
      <c r="H57" s="1"/>
      <c r="I57" s="1"/>
      <c r="J57" s="1"/>
      <c r="K57" s="1"/>
      <c r="L57" s="1"/>
      <c r="M57" s="1"/>
      <c r="N57" s="1"/>
      <c r="O57" s="1"/>
      <c r="P57" s="1"/>
    </row>
    <row r="58" spans="1:16" ht="16">
      <c r="A58" s="1"/>
      <c r="B58" s="1"/>
      <c r="C58" s="1"/>
      <c r="D58" s="1"/>
      <c r="E58" s="1"/>
      <c r="F58" s="1"/>
      <c r="G58" s="1"/>
      <c r="H58" s="1"/>
      <c r="I58" s="1"/>
      <c r="J58" s="1"/>
      <c r="K58" s="1"/>
      <c r="L58" s="1"/>
      <c r="M58" s="1"/>
      <c r="N58" s="1"/>
      <c r="O58" s="1"/>
      <c r="P58" s="1"/>
    </row>
  </sheetData>
  <mergeCells count="27">
    <mergeCell ref="L47:O48"/>
    <mergeCell ref="B34:E35"/>
    <mergeCell ref="G34:J35"/>
    <mergeCell ref="B51:M53"/>
    <mergeCell ref="L29:O29"/>
    <mergeCell ref="G31:J32"/>
    <mergeCell ref="B37:E38"/>
    <mergeCell ref="B40:E41"/>
    <mergeCell ref="B43:E44"/>
    <mergeCell ref="G37:J38"/>
    <mergeCell ref="D47:K48"/>
    <mergeCell ref="G40:J41"/>
    <mergeCell ref="G43:J44"/>
    <mergeCell ref="L31:O32"/>
    <mergeCell ref="L34:O35"/>
    <mergeCell ref="L37:O38"/>
    <mergeCell ref="L14:O21"/>
    <mergeCell ref="G14:J21"/>
    <mergeCell ref="B14:E21"/>
    <mergeCell ref="B31:E32"/>
    <mergeCell ref="B29:E29"/>
    <mergeCell ref="G29:J29"/>
    <mergeCell ref="B3:O3"/>
    <mergeCell ref="B5:O7"/>
    <mergeCell ref="B10:E12"/>
    <mergeCell ref="G10:J12"/>
    <mergeCell ref="L10:O12"/>
  </mergeCells>
  <phoneticPr fontId="8" type="noConversion"/>
  <hyperlinks>
    <hyperlink ref="L47" r:id="rId1" xr:uid="{2CA32C9B-B18D-4A88-96B0-84D15BE300E5}"/>
    <hyperlink ref="L47:O48" r:id="rId2" tooltip="Hier geht es zu weiteren Lernmaterialien und Übungsgeneratoren" display="http://think4future.de/studium/seiten/4" xr:uid="{D37265CF-E843-4089-B82A-D03B6BD75205}"/>
    <hyperlink ref="B31:E32" location="'Practice1-Anpassungsrechnung'!A1" tooltip="Practice: Anpassungsrechung" display="Anpassungsrechnung" xr:uid="{38663326-4EF3-4BA7-A76D-38EA22C95684}"/>
    <hyperlink ref="B34:E35" location="'Practice2-Primärkostenrechnung'!A1" tooltip="Practice: Kostenstellenrechnung" display="Primärkostenrechnung" xr:uid="{A362BD31-2277-4497-A18C-11D9190FD6F3}"/>
    <hyperlink ref="B37:E38" location="'Practice3-Anbauverfahren'!A1" tooltip="Practice: Anbauverfahren" display="Anbauverfahren" xr:uid="{C43BDC76-7930-4394-9C91-27948DBCE3DD}"/>
    <hyperlink ref="B40:E41" location="'Practice4-Stufenleiterverfahren'!A1" tooltip="Practice: Stufenleiterverfahren" display="Stufenleiterverfahren" xr:uid="{2CE3E253-F80B-47C9-8B4D-8865CB6478F5}"/>
    <hyperlink ref="B43:E44" location="'Practice5-Divisionskalkulation'!A1" tooltip="Practice: Divisionskalkulation" display="Divisionskalkulation" xr:uid="{4F360200-2978-475F-8259-F0CA78359F7B}"/>
    <hyperlink ref="G31:J32" location="'Check1-Anpassungsrechnung'!A1" tooltip="Check: Anpassungsrechnung" display="Anpassungsrechnung" xr:uid="{38E0445A-2C6C-49D4-A039-B213D0921BA0}"/>
    <hyperlink ref="G34:J35" location="'Check2-Primärkostenrechnung'!A1" tooltip="Check: Kostenstellenrechnung" display="Primärkostenrechnung" xr:uid="{36A20B34-707C-4B49-8106-2C7D41F2D694}"/>
    <hyperlink ref="G37:J38" location="'Check3-Anbauverfahren'!A1" tooltip="Check: Anbauverfahren" display="Anbauverfahren" xr:uid="{DFC64029-F789-48CA-91F4-4FB42BD7C42F}"/>
    <hyperlink ref="G40:J41" location="'Check4-Stufenleiterverfahren'!A1" tooltip="Check: Stufenleiterverfahren" display="Stufenleiterverfahren" xr:uid="{012DDBD0-F894-4A7A-9D6E-5CFA566496A1}"/>
    <hyperlink ref="G43:J44" location="'Check5-Divisionskalkulation'!A1" tooltip="Check: Divisionskalkulation" display="Divisionskalkulation" xr:uid="{6FE7AC0F-8D12-4F8A-ABBA-48F7D1B5D90C}"/>
    <hyperlink ref="L31:O32" location="'Create1-Finanzbuchhaltung'!A1" tooltip="Create: Finanzbuchhaltung" display="Anpassungsrechnung" xr:uid="{F4D4A04C-F8A0-4CB2-92C9-5E33E9C0D73C}"/>
    <hyperlink ref="L34:O35" location="'Create2-Kostenarten'!A1" tooltip="Create: Kostenarten" display="Kostenarten" xr:uid="{D8BE8DB1-D583-4AD8-AF4F-3E545A193A7B}"/>
    <hyperlink ref="L37:O38" location="'Create3-Divisionskalkulation'!A1" tooltip="Create: Divisionskalkulation" display="Divisionskalkulation" xr:uid="{1146BF9D-D8CD-45A6-97A6-A909205838C6}"/>
  </hyperlinks>
  <pageMargins left="0.7" right="0.7" top="0.78740157499999996" bottom="0.78740157499999996"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53CB4-3AE8-4FED-8E9B-1F9093A6FD70}">
  <sheetPr codeName="Tabelle10">
    <tabColor theme="0" tint="-4.9989318521683403E-2"/>
  </sheetPr>
  <dimension ref="A1:H38"/>
  <sheetViews>
    <sheetView showGridLines="0" workbookViewId="0"/>
  </sheetViews>
  <sheetFormatPr baseColWidth="10" defaultRowHeight="15" outlineLevelRow="1"/>
  <cols>
    <col min="1" max="1" width="3.1640625" customWidth="1"/>
    <col min="2" max="2" width="22.6640625" customWidth="1"/>
    <col min="3" max="3" width="13.5" customWidth="1"/>
    <col min="4" max="4" width="22.5" customWidth="1"/>
    <col min="5" max="5" width="22.33203125" customWidth="1"/>
    <col min="6" max="6" width="20.83203125" customWidth="1"/>
    <col min="7" max="7" width="14.5" customWidth="1"/>
    <col min="8" max="8" width="17" customWidth="1"/>
  </cols>
  <sheetData>
    <row r="1" spans="1:8">
      <c r="A1" s="35"/>
      <c r="B1" s="35"/>
      <c r="C1" s="35"/>
      <c r="D1" s="35"/>
      <c r="E1" s="35"/>
      <c r="F1" s="35"/>
      <c r="G1" s="35"/>
      <c r="H1" s="35"/>
    </row>
    <row r="2" spans="1:8" ht="18">
      <c r="A2" s="35"/>
      <c r="B2" s="240" t="s">
        <v>99</v>
      </c>
      <c r="C2" s="240"/>
      <c r="D2" s="252" t="s">
        <v>45</v>
      </c>
      <c r="E2" s="252"/>
      <c r="F2" s="252"/>
      <c r="G2" s="103"/>
      <c r="H2" s="103"/>
    </row>
    <row r="3" spans="1:8">
      <c r="A3" s="35"/>
      <c r="B3" s="35"/>
      <c r="C3" s="35"/>
      <c r="D3" s="35"/>
      <c r="E3" s="35"/>
      <c r="F3" s="35"/>
      <c r="G3" s="35"/>
      <c r="H3" s="35"/>
    </row>
    <row r="4" spans="1:8" ht="16">
      <c r="A4" s="35"/>
      <c r="B4" s="278" t="s">
        <v>8</v>
      </c>
      <c r="C4" s="279"/>
      <c r="D4" s="279"/>
      <c r="E4" s="279"/>
      <c r="F4" s="279"/>
      <c r="G4" s="168"/>
      <c r="H4" s="167"/>
    </row>
    <row r="5" spans="1:8" ht="14.5" customHeight="1">
      <c r="A5" s="35"/>
      <c r="B5" s="242" t="s">
        <v>85</v>
      </c>
      <c r="C5" s="243"/>
      <c r="D5" s="243"/>
      <c r="E5" s="243"/>
      <c r="F5" s="243"/>
      <c r="G5" s="165"/>
      <c r="H5" s="164"/>
    </row>
    <row r="6" spans="1:8" ht="20" customHeight="1">
      <c r="A6" s="35"/>
      <c r="B6" s="245"/>
      <c r="C6" s="246"/>
      <c r="D6" s="246"/>
      <c r="E6" s="246"/>
      <c r="F6" s="246"/>
      <c r="G6" s="165"/>
      <c r="H6" s="164"/>
    </row>
    <row r="7" spans="1:8" ht="16" thickBot="1">
      <c r="A7" s="35"/>
      <c r="B7" s="35"/>
      <c r="C7" s="35"/>
      <c r="D7" s="35"/>
      <c r="E7" s="35"/>
      <c r="F7" s="35"/>
      <c r="G7" s="35"/>
      <c r="H7" s="35"/>
    </row>
    <row r="8" spans="1:8" ht="17" thickBot="1">
      <c r="A8" s="35"/>
      <c r="B8" s="2"/>
      <c r="C8" s="2"/>
      <c r="D8" s="52" t="str">
        <f>'Check4-Stufenleiterverfahren'!F10</f>
        <v>Team 1</v>
      </c>
      <c r="E8" s="52" t="str">
        <f>'Check4-Stufenleiterverfahren'!G10</f>
        <v>Team 2</v>
      </c>
      <c r="F8" s="52" t="str">
        <f>'Check4-Stufenleiterverfahren'!H10</f>
        <v>Verw./GF</v>
      </c>
      <c r="G8" s="2"/>
      <c r="H8" s="2"/>
    </row>
    <row r="9" spans="1:8" ht="17" thickBot="1">
      <c r="A9" s="35"/>
      <c r="B9" s="35"/>
      <c r="C9" s="110" t="s">
        <v>1</v>
      </c>
      <c r="D9" s="46">
        <f>'Check4-Stufenleiterverfahren'!F23</f>
        <v>630000</v>
      </c>
      <c r="E9" s="46">
        <f>'Check4-Stufenleiterverfahren'!G23</f>
        <v>1170000</v>
      </c>
      <c r="F9" s="46">
        <f>'Check4-Stufenleiterverfahren'!H23</f>
        <v>200000</v>
      </c>
      <c r="G9" s="2"/>
      <c r="H9" s="2"/>
    </row>
    <row r="10" spans="1:8" ht="17" thickBot="1">
      <c r="A10" s="35"/>
      <c r="B10" s="35"/>
      <c r="C10" s="35"/>
      <c r="D10" s="35"/>
      <c r="E10" s="35"/>
      <c r="F10" s="2"/>
      <c r="G10" s="2"/>
      <c r="H10" s="2"/>
    </row>
    <row r="11" spans="1:8" ht="17" thickBot="1">
      <c r="A11" s="35"/>
      <c r="B11" s="111" t="str">
        <f>F8</f>
        <v>Verw./GF</v>
      </c>
      <c r="C11" s="110" t="s">
        <v>62</v>
      </c>
      <c r="D11" s="112">
        <f>'Create3-Divisionskalkulation'!D8</f>
        <v>0.3</v>
      </c>
      <c r="E11" s="112">
        <f>'Create3-Divisionskalkulation'!E8</f>
        <v>0.7</v>
      </c>
      <c r="F11" s="2"/>
      <c r="G11" s="2"/>
      <c r="H11" s="2"/>
    </row>
    <row r="12" spans="1:8" ht="16">
      <c r="A12" s="35"/>
      <c r="B12" s="2"/>
      <c r="C12" s="2"/>
      <c r="D12" s="2"/>
      <c r="E12" s="2"/>
      <c r="F12" s="2"/>
      <c r="G12" s="2"/>
      <c r="H12" s="2"/>
    </row>
    <row r="13" spans="1:8" ht="16">
      <c r="A13" s="35"/>
      <c r="B13" s="111" t="s">
        <v>63</v>
      </c>
      <c r="C13" s="110" t="str">
        <f>'Create3-Divisionskalkulation'!C10</f>
        <v>Stunden</v>
      </c>
      <c r="D13" s="113">
        <f>'Create3-Divisionskalkulation'!D10</f>
        <v>15000</v>
      </c>
      <c r="E13" s="113">
        <f>'Create3-Divisionskalkulation'!E10</f>
        <v>30000</v>
      </c>
      <c r="F13" s="2"/>
      <c r="G13" s="2"/>
      <c r="H13" s="2"/>
    </row>
    <row r="14" spans="1:8" ht="16">
      <c r="A14" s="35"/>
      <c r="B14" s="2"/>
      <c r="C14" s="2"/>
      <c r="D14" s="114"/>
      <c r="E14" s="114"/>
      <c r="F14" s="2"/>
      <c r="G14" s="2"/>
      <c r="H14" s="2"/>
    </row>
    <row r="15" spans="1:8" ht="16">
      <c r="A15" s="35"/>
      <c r="B15" s="2"/>
      <c r="C15" s="110" t="s">
        <v>67</v>
      </c>
      <c r="D15" s="115">
        <f>'Create3-Divisionskalkulation'!D12</f>
        <v>49.99</v>
      </c>
      <c r="E15" s="115">
        <f>'Create3-Divisionskalkulation'!E12</f>
        <v>45.99</v>
      </c>
      <c r="F15" s="2"/>
      <c r="G15" s="2"/>
      <c r="H15" s="2"/>
    </row>
    <row r="16" spans="1:8" s="23" customFormat="1" ht="16">
      <c r="A16" s="92"/>
      <c r="B16" s="116"/>
      <c r="C16" s="117"/>
      <c r="D16" s="118"/>
      <c r="E16" s="118"/>
      <c r="F16" s="116"/>
      <c r="G16" s="116"/>
      <c r="H16" s="116"/>
    </row>
    <row r="17" spans="1:8" ht="15.5" customHeight="1">
      <c r="A17" s="35"/>
      <c r="B17" s="280" t="s">
        <v>84</v>
      </c>
      <c r="C17" s="280"/>
      <c r="D17" s="280"/>
      <c r="E17" s="280"/>
      <c r="F17" s="280"/>
      <c r="G17" s="169"/>
      <c r="H17" s="169"/>
    </row>
    <row r="18" spans="1:8" ht="16.5" customHeight="1" thickBot="1">
      <c r="A18" s="35"/>
      <c r="B18" s="281"/>
      <c r="C18" s="281"/>
      <c r="D18" s="281"/>
      <c r="E18" s="281"/>
      <c r="F18" s="281"/>
      <c r="G18" s="169"/>
      <c r="H18" s="169"/>
    </row>
    <row r="19" spans="1:8" s="23" customFormat="1" ht="17" outlineLevel="1" thickBot="1">
      <c r="A19" s="92"/>
      <c r="B19" s="107"/>
      <c r="C19" s="43"/>
      <c r="D19" s="119"/>
      <c r="E19" s="119"/>
      <c r="F19" s="107"/>
      <c r="G19" s="107"/>
      <c r="H19" s="107"/>
    </row>
    <row r="20" spans="1:8" ht="17" outlineLevel="1" thickBot="1">
      <c r="A20" s="35"/>
      <c r="B20" s="44"/>
      <c r="C20" s="44"/>
      <c r="D20" s="52" t="str">
        <f>'Check5-Divisionskalkulation'!C8</f>
        <v>Team 1</v>
      </c>
      <c r="E20" s="52" t="str">
        <f>'Check5-Divisionskalkulation'!D8</f>
        <v>Team 2</v>
      </c>
      <c r="F20" s="52" t="str">
        <f>'Check5-Divisionskalkulation'!E8</f>
        <v>Verw./GF</v>
      </c>
      <c r="G20" s="44"/>
      <c r="H20" s="44"/>
    </row>
    <row r="21" spans="1:8" ht="17" outlineLevel="1" thickBot="1">
      <c r="A21" s="35"/>
      <c r="B21" s="276" t="str">
        <f>'Check5-Divisionskalkulation'!B9</f>
        <v>Summe</v>
      </c>
      <c r="C21" s="277"/>
      <c r="D21" s="46">
        <f>'Check5-Divisionskalkulation'!C9</f>
        <v>630000</v>
      </c>
      <c r="E21" s="46">
        <f>'Check5-Divisionskalkulation'!D9</f>
        <v>1170000</v>
      </c>
      <c r="F21" s="46">
        <f>'Check5-Divisionskalkulation'!E9</f>
        <v>200000</v>
      </c>
      <c r="G21" s="44"/>
      <c r="H21" s="44"/>
    </row>
    <row r="22" spans="1:8" ht="17" outlineLevel="1" thickBot="1">
      <c r="A22" s="35"/>
      <c r="B22" s="284" t="str">
        <f>'Check5-Divisionskalkulation'!B10</f>
        <v>Umlage</v>
      </c>
      <c r="C22" s="285"/>
      <c r="D22" s="106">
        <f>'Check5-Divisionskalkulation'!C10</f>
        <v>0.3</v>
      </c>
      <c r="E22" s="106">
        <f>'Check5-Divisionskalkulation'!D10</f>
        <v>0.7</v>
      </c>
      <c r="F22" s="44"/>
      <c r="G22" s="44"/>
      <c r="H22" s="44"/>
    </row>
    <row r="23" spans="1:8" ht="17" outlineLevel="1" thickBot="1">
      <c r="A23" s="35"/>
      <c r="B23" s="286"/>
      <c r="C23" s="287"/>
      <c r="D23" s="120"/>
      <c r="E23" s="120"/>
      <c r="F23" s="44"/>
      <c r="G23" s="44"/>
      <c r="H23" s="44"/>
    </row>
    <row r="24" spans="1:8" ht="17" outlineLevel="1" thickBot="1">
      <c r="A24" s="35"/>
      <c r="B24" s="276" t="str">
        <f>'Check5-Divisionskalkulation'!B12</f>
        <v>Summe</v>
      </c>
      <c r="C24" s="277"/>
      <c r="D24" s="120"/>
      <c r="E24" s="120"/>
      <c r="F24" s="44"/>
      <c r="G24" s="44"/>
      <c r="H24" s="44"/>
    </row>
    <row r="25" spans="1:8" ht="17" outlineLevel="1" thickBot="1">
      <c r="A25" s="35"/>
      <c r="B25" s="276" t="str">
        <f>'Check5-Divisionskalkulation'!B13</f>
        <v>Kontrollsumme</v>
      </c>
      <c r="C25" s="277"/>
      <c r="D25" s="282"/>
      <c r="E25" s="283"/>
      <c r="F25" s="44"/>
      <c r="G25" s="44"/>
      <c r="H25" s="44"/>
    </row>
    <row r="26" spans="1:8" ht="17" outlineLevel="1" thickBot="1">
      <c r="A26" s="35"/>
      <c r="B26" s="50"/>
      <c r="C26" s="51"/>
      <c r="D26" s="44"/>
      <c r="E26" s="44"/>
      <c r="F26" s="44"/>
      <c r="G26" s="44"/>
      <c r="H26" s="44"/>
    </row>
    <row r="27" spans="1:8" ht="17" outlineLevel="1" thickBot="1">
      <c r="A27" s="35"/>
      <c r="B27" s="276" t="str">
        <f>'Check5-Divisionskalkulation'!B15</f>
        <v>Stunden</v>
      </c>
      <c r="C27" s="277"/>
      <c r="D27" s="109">
        <f>'Check5-Divisionskalkulation'!C15</f>
        <v>15000</v>
      </c>
      <c r="E27" s="109">
        <f>'Check5-Divisionskalkulation'!D15</f>
        <v>30000</v>
      </c>
      <c r="F27" s="44"/>
      <c r="G27" s="44"/>
      <c r="H27" s="44"/>
    </row>
    <row r="28" spans="1:8" ht="17" outlineLevel="1" thickBot="1">
      <c r="A28" s="35"/>
      <c r="B28" s="276" t="str">
        <f>'Check5-Divisionskalkulation'!B16</f>
        <v>Selbstkosten</v>
      </c>
      <c r="C28" s="277"/>
      <c r="D28" s="120"/>
      <c r="E28" s="120"/>
      <c r="F28" s="44"/>
      <c r="G28" s="44"/>
      <c r="H28" s="44"/>
    </row>
    <row r="29" spans="1:8" ht="17" outlineLevel="1" thickBot="1">
      <c r="A29" s="35"/>
      <c r="B29" s="50"/>
      <c r="C29" s="51"/>
      <c r="D29" s="44"/>
      <c r="E29" s="44"/>
      <c r="F29" s="44"/>
      <c r="G29" s="44"/>
      <c r="H29" s="44"/>
    </row>
    <row r="30" spans="1:8" ht="17" outlineLevel="1" thickBot="1">
      <c r="A30" s="35"/>
      <c r="B30" s="276" t="str">
        <f>'Check5-Divisionskalkulation'!B18</f>
        <v>Preis</v>
      </c>
      <c r="C30" s="277"/>
      <c r="D30" s="45">
        <f>'Check5-Divisionskalkulation'!C18</f>
        <v>49.99</v>
      </c>
      <c r="E30" s="45">
        <f>'Check5-Divisionskalkulation'!D18</f>
        <v>45.99</v>
      </c>
      <c r="F30" s="44"/>
      <c r="G30" s="44"/>
      <c r="H30" s="44"/>
    </row>
    <row r="31" spans="1:8" ht="17" outlineLevel="1" thickBot="1">
      <c r="A31" s="35"/>
      <c r="B31" s="276" t="str">
        <f>'Check5-Divisionskalkulation'!B19</f>
        <v>Umsatz</v>
      </c>
      <c r="C31" s="277"/>
      <c r="D31" s="120"/>
      <c r="E31" s="120"/>
      <c r="F31" s="44"/>
      <c r="G31" s="44"/>
      <c r="H31" s="44"/>
    </row>
    <row r="32" spans="1:8" ht="17" outlineLevel="1" thickBot="1">
      <c r="A32" s="35"/>
      <c r="B32" s="276" t="str">
        <f>'Check5-Divisionskalkulation'!B20</f>
        <v>Kosten</v>
      </c>
      <c r="C32" s="277"/>
      <c r="D32" s="120"/>
      <c r="E32" s="120"/>
      <c r="F32" s="44"/>
      <c r="G32" s="44"/>
      <c r="H32" s="44"/>
    </row>
    <row r="33" spans="1:8" ht="17" outlineLevel="1" thickBot="1">
      <c r="A33" s="35"/>
      <c r="B33" s="50"/>
      <c r="C33" s="51"/>
      <c r="D33" s="121"/>
      <c r="E33" s="121"/>
      <c r="F33" s="44"/>
      <c r="G33" s="44"/>
      <c r="H33" s="44"/>
    </row>
    <row r="34" spans="1:8" ht="17" outlineLevel="1" thickBot="1">
      <c r="A34" s="35"/>
      <c r="B34" s="284" t="str">
        <f>'Check5-Divisionskalkulation'!B22</f>
        <v>Betriebsergebnis</v>
      </c>
      <c r="C34" s="285"/>
      <c r="D34" s="120"/>
      <c r="E34" s="120"/>
      <c r="F34" s="44"/>
      <c r="G34" s="44"/>
      <c r="H34" s="44"/>
    </row>
    <row r="35" spans="1:8" ht="17" outlineLevel="1" thickBot="1">
      <c r="A35" s="35"/>
      <c r="B35" s="286"/>
      <c r="C35" s="287"/>
      <c r="D35" s="282"/>
      <c r="E35" s="283"/>
      <c r="F35" s="44"/>
      <c r="G35" s="44"/>
      <c r="H35" s="44"/>
    </row>
    <row r="36" spans="1:8" ht="16" thickBot="1">
      <c r="A36" s="35"/>
      <c r="B36" s="35"/>
      <c r="C36" s="35"/>
      <c r="D36" s="35"/>
      <c r="E36" s="35"/>
      <c r="F36" s="35"/>
      <c r="G36" s="35"/>
      <c r="H36" s="35"/>
    </row>
    <row r="37" spans="1:8" ht="17" thickBot="1">
      <c r="A37" s="35"/>
      <c r="B37" s="223" t="s">
        <v>7</v>
      </c>
      <c r="C37" s="224"/>
      <c r="D37" s="224"/>
      <c r="E37" s="224"/>
      <c r="F37" s="224"/>
      <c r="G37" s="224"/>
      <c r="H37" s="225"/>
    </row>
    <row r="38" spans="1:8">
      <c r="A38" s="35"/>
      <c r="B38" s="35"/>
      <c r="C38" s="35"/>
      <c r="D38" s="35"/>
      <c r="E38" s="35"/>
      <c r="F38" s="35"/>
      <c r="G38" s="35"/>
      <c r="H38" s="35"/>
    </row>
  </sheetData>
  <protectedRanges>
    <protectedRange sqref="D23:E25 D28:E28 D31:E32 D34:E35" name="Bereich1"/>
  </protectedRanges>
  <mergeCells count="18">
    <mergeCell ref="D25:E25"/>
    <mergeCell ref="D35:E35"/>
    <mergeCell ref="B22:C23"/>
    <mergeCell ref="B37:H37"/>
    <mergeCell ref="B30:C30"/>
    <mergeCell ref="B31:C31"/>
    <mergeCell ref="B32:C32"/>
    <mergeCell ref="B34:C35"/>
    <mergeCell ref="B2:C2"/>
    <mergeCell ref="D2:F2"/>
    <mergeCell ref="B4:F4"/>
    <mergeCell ref="B5:F6"/>
    <mergeCell ref="B17:F18"/>
    <mergeCell ref="B21:C21"/>
    <mergeCell ref="B24:C24"/>
    <mergeCell ref="B25:C25"/>
    <mergeCell ref="B27:C27"/>
    <mergeCell ref="B28:C28"/>
  </mergeCells>
  <hyperlinks>
    <hyperlink ref="B37:G37" location="Check1!A1" tooltip="Hier geht es zur Musterlösung" display="Vergleichen Sie Ihre Ergebnisse mit der Musterlösung" xr:uid="{0302641B-D0BB-4350-909D-A6819A7C5D06}"/>
    <hyperlink ref="B37:H37" location="'Check5-Divisionskalkulation'!A1" tooltip="Hier geht es zur Musterlösung" display="Vergleichen Sie Ihre Ergebnisse mit der Musterlösung" xr:uid="{01B81B03-3510-4FBD-9441-1616EFA3ED35}"/>
    <hyperlink ref="B2:C2" location="Info!A1" tooltip="Zurück zur Übersicht" display="Finanzbuchhaltung" xr:uid="{35F4D657-F040-43B3-9506-095963144407}"/>
  </hyperlink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B9F95-44C2-4246-8A57-C38FC2ECAAB8}">
  <sheetPr codeName="Tabelle11"/>
  <dimension ref="A1:I125"/>
  <sheetViews>
    <sheetView showGridLines="0" workbookViewId="0"/>
  </sheetViews>
  <sheetFormatPr baseColWidth="10" defaultRowHeight="15"/>
  <cols>
    <col min="1" max="1" width="3.83203125" customWidth="1"/>
    <col min="2" max="2" width="29.83203125" customWidth="1"/>
    <col min="3" max="3" width="20.1640625" customWidth="1"/>
    <col min="4" max="4" width="21.1640625" customWidth="1"/>
    <col min="5" max="5" width="19.6640625" customWidth="1"/>
    <col min="6" max="6" width="15.6640625" customWidth="1"/>
    <col min="7" max="7" width="17.6640625" customWidth="1"/>
  </cols>
  <sheetData>
    <row r="1" spans="1:9" s="23" customFormat="1">
      <c r="A1" s="92"/>
      <c r="D1" s="92"/>
      <c r="E1" s="92"/>
      <c r="F1" s="92"/>
      <c r="G1" s="92"/>
    </row>
    <row r="2" spans="1:9" ht="18">
      <c r="B2" s="162" t="s">
        <v>99</v>
      </c>
      <c r="C2" s="252" t="s">
        <v>45</v>
      </c>
      <c r="D2" s="252"/>
      <c r="E2" s="252"/>
      <c r="F2" s="103"/>
      <c r="G2" s="103"/>
    </row>
    <row r="3" spans="1:9">
      <c r="A3" s="35"/>
      <c r="B3" s="35"/>
      <c r="C3" s="35"/>
      <c r="D3" s="35"/>
      <c r="E3" s="35"/>
      <c r="F3" s="35"/>
      <c r="G3" s="35"/>
    </row>
    <row r="4" spans="1:9" ht="14.5" customHeight="1">
      <c r="B4" s="242" t="s">
        <v>82</v>
      </c>
      <c r="C4" s="243"/>
      <c r="D4" s="243"/>
      <c r="E4" s="243"/>
      <c r="F4" s="165"/>
      <c r="G4" s="164"/>
    </row>
    <row r="5" spans="1:9" ht="18" customHeight="1">
      <c r="A5" s="166"/>
      <c r="B5" s="246"/>
      <c r="C5" s="246"/>
      <c r="D5" s="246"/>
      <c r="E5" s="246"/>
      <c r="F5" s="165"/>
      <c r="G5" s="164"/>
    </row>
    <row r="6" spans="1:9" s="1" customFormat="1" ht="16.5" customHeight="1">
      <c r="B6" s="263" t="s">
        <v>86</v>
      </c>
      <c r="C6" s="264"/>
      <c r="D6" s="264"/>
      <c r="E6" s="264"/>
      <c r="F6" s="165"/>
      <c r="G6" s="164"/>
      <c r="H6" s="164"/>
    </row>
    <row r="7" spans="1:9" ht="16" thickBot="1">
      <c r="A7" s="35"/>
      <c r="B7" s="35"/>
      <c r="C7" s="35"/>
      <c r="D7" s="35"/>
      <c r="E7" s="35"/>
      <c r="F7" s="35"/>
      <c r="G7" s="35"/>
    </row>
    <row r="8" spans="1:9" ht="17" thickBot="1">
      <c r="A8" s="2"/>
      <c r="B8" s="2"/>
      <c r="C8" s="25" t="str">
        <f>'Practice5-Divisionskalkulation'!D8</f>
        <v>Team 1</v>
      </c>
      <c r="D8" s="25" t="str">
        <f>'Practice5-Divisionskalkulation'!E8</f>
        <v>Team 2</v>
      </c>
      <c r="E8" s="25" t="str">
        <f>'Practice5-Divisionskalkulation'!F8</f>
        <v>Verw./GF</v>
      </c>
      <c r="F8" s="2"/>
      <c r="G8" s="2"/>
      <c r="H8" s="1"/>
      <c r="I8" s="1"/>
    </row>
    <row r="9" spans="1:9" ht="17" thickBot="1">
      <c r="A9" s="2"/>
      <c r="B9" s="25" t="s">
        <v>1</v>
      </c>
      <c r="C9" s="46">
        <f>'Practice5-Divisionskalkulation'!D9</f>
        <v>630000</v>
      </c>
      <c r="D9" s="46">
        <f>'Practice5-Divisionskalkulation'!E9</f>
        <v>1170000</v>
      </c>
      <c r="E9" s="46">
        <f>'Practice5-Divisionskalkulation'!F9</f>
        <v>200000</v>
      </c>
      <c r="F9" s="2"/>
      <c r="G9" s="74"/>
      <c r="H9" s="1"/>
      <c r="I9" s="1"/>
    </row>
    <row r="10" spans="1:9" ht="17" thickBot="1">
      <c r="A10" s="2"/>
      <c r="B10" s="292" t="s">
        <v>62</v>
      </c>
      <c r="C10" s="106">
        <f>'Create3-Divisionskalkulation'!D8</f>
        <v>0.3</v>
      </c>
      <c r="D10" s="106">
        <f>'Create3-Divisionskalkulation'!E8</f>
        <v>0.7</v>
      </c>
      <c r="E10" s="2"/>
      <c r="F10" s="2"/>
      <c r="G10" s="74"/>
      <c r="H10" s="1"/>
      <c r="I10" s="1"/>
    </row>
    <row r="11" spans="1:9" ht="17" thickBot="1">
      <c r="A11" s="2"/>
      <c r="B11" s="293"/>
      <c r="C11" s="108">
        <f>C10*E9</f>
        <v>60000</v>
      </c>
      <c r="D11" s="108">
        <f>D10*E9</f>
        <v>140000</v>
      </c>
      <c r="E11" s="2"/>
      <c r="F11" s="2"/>
      <c r="G11" s="63"/>
      <c r="H11" s="1"/>
      <c r="I11" s="1"/>
    </row>
    <row r="12" spans="1:9" ht="17" thickBot="1">
      <c r="A12" s="2"/>
      <c r="B12" s="45" t="s">
        <v>1</v>
      </c>
      <c r="C12" s="108">
        <f>C9+C11</f>
        <v>690000</v>
      </c>
      <c r="D12" s="108">
        <f>D9+D11</f>
        <v>1310000</v>
      </c>
      <c r="E12" s="2"/>
      <c r="F12" s="2"/>
      <c r="G12" s="63"/>
      <c r="H12" s="1"/>
      <c r="I12" s="1"/>
    </row>
    <row r="13" spans="1:9" ht="17" thickBot="1">
      <c r="A13" s="2"/>
      <c r="B13" s="45" t="s">
        <v>65</v>
      </c>
      <c r="C13" s="288">
        <f>C12+D12</f>
        <v>2000000</v>
      </c>
      <c r="D13" s="289"/>
      <c r="E13" s="2"/>
      <c r="F13" s="2"/>
      <c r="G13" s="63"/>
      <c r="H13" s="1"/>
      <c r="I13" s="1"/>
    </row>
    <row r="14" spans="1:9" ht="17" thickBot="1">
      <c r="A14" s="2"/>
      <c r="B14" s="2"/>
      <c r="C14" s="2"/>
      <c r="D14" s="2"/>
      <c r="E14" s="2"/>
      <c r="F14" s="2"/>
      <c r="G14" s="63"/>
      <c r="H14" s="1"/>
      <c r="I14" s="1"/>
    </row>
    <row r="15" spans="1:9" ht="17" thickBot="1">
      <c r="A15" s="2"/>
      <c r="B15" s="45" t="str">
        <f>'Create3-Divisionskalkulation'!C10</f>
        <v>Stunden</v>
      </c>
      <c r="C15" s="109">
        <f>'Create3-Divisionskalkulation'!D10</f>
        <v>15000</v>
      </c>
      <c r="D15" s="109">
        <f>'Create3-Divisionskalkulation'!E10</f>
        <v>30000</v>
      </c>
      <c r="E15" s="2"/>
      <c r="F15" s="2"/>
      <c r="G15" s="63"/>
      <c r="H15" s="1"/>
      <c r="I15" s="1"/>
    </row>
    <row r="16" spans="1:9" ht="17" thickBot="1">
      <c r="A16" s="2"/>
      <c r="B16" s="45" t="s">
        <v>66</v>
      </c>
      <c r="C16" s="108">
        <f>C12/C15</f>
        <v>46</v>
      </c>
      <c r="D16" s="108">
        <f>D12/D15</f>
        <v>43.666666666666664</v>
      </c>
      <c r="E16" s="2"/>
      <c r="F16" s="2"/>
      <c r="G16" s="63"/>
      <c r="H16" s="1"/>
      <c r="I16" s="1"/>
    </row>
    <row r="17" spans="1:9" ht="17" thickBot="1">
      <c r="A17" s="2"/>
      <c r="B17" s="2"/>
      <c r="C17" s="2"/>
      <c r="D17" s="2"/>
      <c r="E17" s="2"/>
      <c r="F17" s="2"/>
      <c r="G17" s="63"/>
      <c r="H17" s="1"/>
      <c r="I17" s="1"/>
    </row>
    <row r="18" spans="1:9" ht="17" thickBot="1">
      <c r="A18" s="2"/>
      <c r="B18" s="45" t="s">
        <v>67</v>
      </c>
      <c r="C18" s="46">
        <f>'Create3-Divisionskalkulation'!D12</f>
        <v>49.99</v>
      </c>
      <c r="D18" s="46">
        <f>'Create3-Divisionskalkulation'!E12</f>
        <v>45.99</v>
      </c>
      <c r="E18" s="2"/>
      <c r="F18" s="2"/>
      <c r="G18" s="63"/>
      <c r="H18" s="1"/>
      <c r="I18" s="1"/>
    </row>
    <row r="19" spans="1:9" ht="17" thickBot="1">
      <c r="A19" s="2"/>
      <c r="B19" s="45" t="s">
        <v>68</v>
      </c>
      <c r="C19" s="108">
        <f>C15*C18</f>
        <v>749850</v>
      </c>
      <c r="D19" s="108">
        <f>D15*D18</f>
        <v>1379700</v>
      </c>
      <c r="E19" s="2"/>
      <c r="F19" s="2"/>
      <c r="G19" s="63"/>
      <c r="H19" s="1"/>
      <c r="I19" s="1"/>
    </row>
    <row r="20" spans="1:9" ht="17" thickBot="1">
      <c r="A20" s="2"/>
      <c r="B20" s="45" t="s">
        <v>69</v>
      </c>
      <c r="C20" s="108">
        <f>C12</f>
        <v>690000</v>
      </c>
      <c r="D20" s="108">
        <f>D12</f>
        <v>1310000</v>
      </c>
      <c r="E20" s="2"/>
      <c r="F20" s="2"/>
      <c r="G20" s="63"/>
      <c r="H20" s="1"/>
      <c r="I20" s="1"/>
    </row>
    <row r="21" spans="1:9" ht="17" thickBot="1">
      <c r="A21" s="2"/>
      <c r="B21" s="2"/>
      <c r="C21" s="2"/>
      <c r="D21" s="2"/>
      <c r="E21" s="2"/>
      <c r="F21" s="2"/>
      <c r="G21" s="63"/>
      <c r="H21" s="1"/>
      <c r="I21" s="1"/>
    </row>
    <row r="22" spans="1:9" ht="17" thickBot="1">
      <c r="A22" s="2"/>
      <c r="B22" s="290" t="s">
        <v>70</v>
      </c>
      <c r="C22" s="108">
        <f>C19-C20</f>
        <v>59850</v>
      </c>
      <c r="D22" s="108">
        <f>D19-D20</f>
        <v>69700</v>
      </c>
      <c r="E22" s="2"/>
      <c r="F22" s="2"/>
      <c r="G22" s="63"/>
      <c r="H22" s="1"/>
      <c r="I22" s="1"/>
    </row>
    <row r="23" spans="1:9" ht="17" thickBot="1">
      <c r="A23" s="2"/>
      <c r="B23" s="291"/>
      <c r="C23" s="288">
        <f>C22+D22</f>
        <v>129550</v>
      </c>
      <c r="D23" s="289"/>
      <c r="E23" s="2"/>
      <c r="F23" s="2"/>
      <c r="G23" s="74"/>
      <c r="H23" s="1"/>
      <c r="I23" s="1"/>
    </row>
    <row r="24" spans="1:9" ht="16" thickBot="1"/>
    <row r="25" spans="1:9" ht="17" thickBot="1">
      <c r="B25" s="248" t="s">
        <v>83</v>
      </c>
      <c r="C25" s="249"/>
    </row>
    <row r="49" spans="2:8" ht="16" thickBot="1"/>
    <row r="50" spans="2:8" s="1" customFormat="1" ht="14" customHeight="1" thickTop="1">
      <c r="B50" s="177"/>
      <c r="C50" s="178"/>
      <c r="D50" s="178"/>
      <c r="E50" s="190"/>
      <c r="F50" s="176"/>
      <c r="G50" s="13"/>
      <c r="H50" s="13"/>
    </row>
    <row r="51" spans="2:8" s="1" customFormat="1" ht="15.5" customHeight="1">
      <c r="B51" s="266" t="s">
        <v>96</v>
      </c>
      <c r="C51" s="267"/>
      <c r="D51" s="267"/>
      <c r="E51" s="268"/>
      <c r="F51" s="176"/>
      <c r="G51" s="176"/>
      <c r="H51" s="176"/>
    </row>
    <row r="52" spans="2:8" s="1" customFormat="1" ht="16">
      <c r="B52" s="266"/>
      <c r="C52" s="267"/>
      <c r="D52" s="267"/>
      <c r="E52" s="268"/>
      <c r="F52" s="176"/>
      <c r="G52" s="176"/>
      <c r="H52" s="176"/>
    </row>
    <row r="53" spans="2:8" s="1" customFormat="1" ht="16">
      <c r="B53" s="266"/>
      <c r="C53" s="267"/>
      <c r="D53" s="267"/>
      <c r="E53" s="268"/>
      <c r="F53" s="176"/>
      <c r="G53" s="176"/>
      <c r="H53" s="176"/>
    </row>
    <row r="54" spans="2:8" s="1" customFormat="1" ht="16">
      <c r="B54" s="266"/>
      <c r="C54" s="267"/>
      <c r="D54" s="267"/>
      <c r="E54" s="268"/>
      <c r="F54" s="176"/>
      <c r="G54" s="176"/>
      <c r="H54" s="176"/>
    </row>
    <row r="55" spans="2:8" s="1" customFormat="1" ht="16">
      <c r="B55" s="266"/>
      <c r="C55" s="267"/>
      <c r="D55" s="267"/>
      <c r="E55" s="268"/>
      <c r="F55" s="176"/>
      <c r="G55" s="176"/>
      <c r="H55" s="176"/>
    </row>
    <row r="56" spans="2:8" s="1" customFormat="1" ht="16">
      <c r="B56" s="266"/>
      <c r="C56" s="267"/>
      <c r="D56" s="267"/>
      <c r="E56" s="268"/>
      <c r="F56" s="176"/>
      <c r="G56" s="176"/>
      <c r="H56" s="176"/>
    </row>
    <row r="57" spans="2:8" s="1" customFormat="1" ht="16">
      <c r="B57" s="266"/>
      <c r="C57" s="267"/>
      <c r="D57" s="267"/>
      <c r="E57" s="268"/>
      <c r="F57" s="176"/>
      <c r="G57" s="176"/>
      <c r="H57" s="176"/>
    </row>
    <row r="58" spans="2:8" s="1" customFormat="1" ht="16">
      <c r="B58" s="266"/>
      <c r="C58" s="267"/>
      <c r="D58" s="267"/>
      <c r="E58" s="268"/>
      <c r="F58" s="176"/>
      <c r="G58" s="176"/>
      <c r="H58" s="176"/>
    </row>
    <row r="59" spans="2:8" s="1" customFormat="1" ht="16">
      <c r="B59" s="266"/>
      <c r="C59" s="267"/>
      <c r="D59" s="267"/>
      <c r="E59" s="268"/>
      <c r="F59" s="176"/>
      <c r="G59" s="176"/>
      <c r="H59" s="176"/>
    </row>
    <row r="60" spans="2:8" s="1" customFormat="1" ht="17" thickBot="1">
      <c r="B60" s="191"/>
      <c r="C60" s="192"/>
      <c r="D60" s="192"/>
      <c r="E60" s="193"/>
      <c r="F60" s="175"/>
      <c r="G60" s="175"/>
      <c r="H60" s="175"/>
    </row>
    <row r="61" spans="2:8" s="1" customFormat="1" ht="18" thickTop="1" thickBot="1">
      <c r="C61" s="173"/>
      <c r="E61" s="174"/>
      <c r="F61" s="174"/>
    </row>
    <row r="62" spans="2:8" s="163" customFormat="1" ht="16" customHeight="1" thickBot="1">
      <c r="B62" s="197" t="s">
        <v>83</v>
      </c>
      <c r="C62" s="196"/>
      <c r="D62" s="248" t="s">
        <v>87</v>
      </c>
      <c r="E62" s="249"/>
      <c r="F62" s="194"/>
    </row>
    <row r="74" spans="2:8" ht="16" thickBot="1"/>
    <row r="75" spans="2:8" s="1" customFormat="1" ht="14" customHeight="1" thickTop="1">
      <c r="B75" s="177"/>
      <c r="C75" s="178"/>
      <c r="D75" s="178"/>
      <c r="E75" s="190"/>
      <c r="F75" s="176"/>
      <c r="G75" s="13"/>
      <c r="H75" s="13"/>
    </row>
    <row r="76" spans="2:8" s="1" customFormat="1" ht="15.5" customHeight="1">
      <c r="B76" s="266" t="s">
        <v>95</v>
      </c>
      <c r="C76" s="267"/>
      <c r="D76" s="267"/>
      <c r="E76" s="268"/>
      <c r="F76" s="176"/>
      <c r="G76" s="176"/>
      <c r="H76" s="176"/>
    </row>
    <row r="77" spans="2:8" s="1" customFormat="1" ht="16">
      <c r="B77" s="266"/>
      <c r="C77" s="267"/>
      <c r="D77" s="267"/>
      <c r="E77" s="268"/>
      <c r="F77" s="176"/>
      <c r="G77" s="176"/>
      <c r="H77" s="176"/>
    </row>
    <row r="78" spans="2:8" s="1" customFormat="1" ht="16">
      <c r="B78" s="266"/>
      <c r="C78" s="267"/>
      <c r="D78" s="267"/>
      <c r="E78" s="268"/>
      <c r="F78" s="176"/>
      <c r="G78" s="176"/>
      <c r="H78" s="176"/>
    </row>
    <row r="79" spans="2:8" s="1" customFormat="1" ht="16">
      <c r="B79" s="266"/>
      <c r="C79" s="267"/>
      <c r="D79" s="267"/>
      <c r="E79" s="268"/>
      <c r="F79" s="176"/>
      <c r="G79" s="176"/>
      <c r="H79" s="176"/>
    </row>
    <row r="80" spans="2:8" s="1" customFormat="1" ht="16">
      <c r="B80" s="266"/>
      <c r="C80" s="267"/>
      <c r="D80" s="267"/>
      <c r="E80" s="268"/>
      <c r="F80" s="176"/>
      <c r="G80" s="176"/>
      <c r="H80" s="176"/>
    </row>
    <row r="81" spans="2:8" s="1" customFormat="1" ht="17" thickBot="1">
      <c r="B81" s="191"/>
      <c r="C81" s="192"/>
      <c r="D81" s="192"/>
      <c r="E81" s="193"/>
      <c r="F81" s="175"/>
      <c r="G81" s="175"/>
      <c r="H81" s="175"/>
    </row>
    <row r="82" spans="2:8" s="1" customFormat="1" ht="18" thickTop="1" thickBot="1">
      <c r="C82" s="173"/>
      <c r="E82" s="174"/>
      <c r="F82" s="174"/>
    </row>
    <row r="83" spans="2:8" s="163" customFormat="1" ht="16" customHeight="1" thickBot="1">
      <c r="B83" s="197" t="s">
        <v>83</v>
      </c>
      <c r="C83" s="196"/>
      <c r="D83" s="248" t="s">
        <v>87</v>
      </c>
      <c r="E83" s="249"/>
      <c r="F83" s="194"/>
    </row>
    <row r="94" spans="2:8" ht="16" thickBot="1"/>
    <row r="95" spans="2:8" s="1" customFormat="1" ht="14" customHeight="1" thickTop="1">
      <c r="B95" s="177"/>
      <c r="C95" s="178"/>
      <c r="D95" s="178"/>
      <c r="E95" s="190"/>
      <c r="F95" s="176"/>
      <c r="G95" s="13"/>
      <c r="H95" s="13"/>
    </row>
    <row r="96" spans="2:8" s="1" customFormat="1" ht="15.5" customHeight="1">
      <c r="B96" s="266" t="s">
        <v>94</v>
      </c>
      <c r="C96" s="267"/>
      <c r="D96" s="267"/>
      <c r="E96" s="268"/>
      <c r="F96" s="176"/>
      <c r="G96" s="176"/>
      <c r="H96" s="176"/>
    </row>
    <row r="97" spans="2:8" s="1" customFormat="1" ht="16">
      <c r="B97" s="266"/>
      <c r="C97" s="267"/>
      <c r="D97" s="267"/>
      <c r="E97" s="268"/>
      <c r="F97" s="176"/>
      <c r="G97" s="176"/>
      <c r="H97" s="176"/>
    </row>
    <row r="98" spans="2:8" s="1" customFormat="1" ht="16">
      <c r="B98" s="266"/>
      <c r="C98" s="267"/>
      <c r="D98" s="267"/>
      <c r="E98" s="268"/>
      <c r="F98" s="176"/>
      <c r="G98" s="176"/>
      <c r="H98" s="176"/>
    </row>
    <row r="99" spans="2:8" s="1" customFormat="1" ht="16">
      <c r="B99" s="266"/>
      <c r="C99" s="267"/>
      <c r="D99" s="267"/>
      <c r="E99" s="268"/>
      <c r="F99" s="176"/>
      <c r="G99" s="176"/>
      <c r="H99" s="176"/>
    </row>
    <row r="100" spans="2:8" s="1" customFormat="1" ht="16">
      <c r="B100" s="266"/>
      <c r="C100" s="267"/>
      <c r="D100" s="267"/>
      <c r="E100" s="268"/>
      <c r="F100" s="176"/>
      <c r="G100" s="176"/>
      <c r="H100" s="176"/>
    </row>
    <row r="101" spans="2:8" s="1" customFormat="1" ht="17" thickBot="1">
      <c r="B101" s="191"/>
      <c r="C101" s="192"/>
      <c r="D101" s="192"/>
      <c r="E101" s="193"/>
      <c r="F101" s="175"/>
      <c r="G101" s="175"/>
      <c r="H101" s="175"/>
    </row>
    <row r="102" spans="2:8" s="1" customFormat="1" ht="18" thickTop="1" thickBot="1">
      <c r="C102" s="173"/>
      <c r="E102" s="174"/>
      <c r="F102" s="174"/>
    </row>
    <row r="103" spans="2:8" s="163" customFormat="1" ht="16" customHeight="1" thickBot="1">
      <c r="B103" s="197" t="s">
        <v>83</v>
      </c>
      <c r="C103" s="196"/>
      <c r="D103" s="248" t="s">
        <v>87</v>
      </c>
      <c r="E103" s="249"/>
      <c r="F103" s="194"/>
    </row>
    <row r="104" spans="2:8">
      <c r="D104" s="23"/>
      <c r="E104" s="23"/>
      <c r="F104" s="23"/>
    </row>
    <row r="105" spans="2:8">
      <c r="F105" s="195"/>
    </row>
    <row r="114" spans="2:8" ht="16" thickBot="1"/>
    <row r="115" spans="2:8" s="1" customFormat="1" ht="14" customHeight="1" thickTop="1">
      <c r="B115" s="177"/>
      <c r="C115" s="178"/>
      <c r="D115" s="178"/>
      <c r="E115" s="190"/>
      <c r="F115" s="176"/>
      <c r="G115" s="13"/>
      <c r="H115" s="13"/>
    </row>
    <row r="116" spans="2:8" s="1" customFormat="1" ht="15.5" customHeight="1">
      <c r="B116" s="266" t="s">
        <v>93</v>
      </c>
      <c r="C116" s="267"/>
      <c r="D116" s="267"/>
      <c r="E116" s="268"/>
      <c r="F116" s="176"/>
      <c r="G116" s="176"/>
      <c r="H116" s="176"/>
    </row>
    <row r="117" spans="2:8" s="1" customFormat="1" ht="16">
      <c r="B117" s="266"/>
      <c r="C117" s="267"/>
      <c r="D117" s="267"/>
      <c r="E117" s="268"/>
      <c r="F117" s="176"/>
      <c r="G117" s="176"/>
      <c r="H117" s="176"/>
    </row>
    <row r="118" spans="2:8" s="1" customFormat="1" ht="16">
      <c r="B118" s="266"/>
      <c r="C118" s="267"/>
      <c r="D118" s="267"/>
      <c r="E118" s="268"/>
      <c r="F118" s="176"/>
      <c r="G118" s="176"/>
      <c r="H118" s="176"/>
    </row>
    <row r="119" spans="2:8" s="1" customFormat="1" ht="16">
      <c r="B119" s="266"/>
      <c r="C119" s="267"/>
      <c r="D119" s="267"/>
      <c r="E119" s="268"/>
      <c r="F119" s="176"/>
      <c r="G119" s="176"/>
      <c r="H119" s="176"/>
    </row>
    <row r="120" spans="2:8" s="1" customFormat="1" ht="16">
      <c r="B120" s="266"/>
      <c r="C120" s="267"/>
      <c r="D120" s="267"/>
      <c r="E120" s="268"/>
      <c r="F120" s="176"/>
      <c r="G120" s="176"/>
      <c r="H120" s="176"/>
    </row>
    <row r="121" spans="2:8" s="1" customFormat="1" ht="16">
      <c r="B121" s="266"/>
      <c r="C121" s="267"/>
      <c r="D121" s="267"/>
      <c r="E121" s="268"/>
      <c r="F121" s="176"/>
      <c r="G121" s="176"/>
      <c r="H121" s="176"/>
    </row>
    <row r="122" spans="2:8" s="1" customFormat="1" ht="16">
      <c r="B122" s="266"/>
      <c r="C122" s="267"/>
      <c r="D122" s="267"/>
      <c r="E122" s="268"/>
      <c r="F122" s="176"/>
      <c r="G122" s="176"/>
      <c r="H122" s="176"/>
    </row>
    <row r="123" spans="2:8" s="1" customFormat="1" ht="17" thickBot="1">
      <c r="B123" s="191"/>
      <c r="C123" s="192"/>
      <c r="D123" s="192"/>
      <c r="E123" s="193"/>
      <c r="F123" s="175"/>
      <c r="G123" s="175"/>
      <c r="H123" s="175"/>
    </row>
    <row r="124" spans="2:8" s="1" customFormat="1" ht="18" thickTop="1" thickBot="1">
      <c r="C124" s="173"/>
      <c r="E124" s="174"/>
      <c r="F124" s="174"/>
    </row>
    <row r="125" spans="2:8" s="163" customFormat="1" ht="16" customHeight="1" thickBot="1">
      <c r="B125" s="197" t="s">
        <v>83</v>
      </c>
      <c r="C125" s="196"/>
      <c r="D125" s="248" t="s">
        <v>87</v>
      </c>
      <c r="E125" s="249"/>
      <c r="F125" s="194"/>
    </row>
  </sheetData>
  <mergeCells count="16">
    <mergeCell ref="B116:E122"/>
    <mergeCell ref="D125:E125"/>
    <mergeCell ref="B76:E80"/>
    <mergeCell ref="D83:E83"/>
    <mergeCell ref="B51:E59"/>
    <mergeCell ref="B96:E100"/>
    <mergeCell ref="D103:E103"/>
    <mergeCell ref="B25:C25"/>
    <mergeCell ref="C2:E2"/>
    <mergeCell ref="B4:E5"/>
    <mergeCell ref="C13:D13"/>
    <mergeCell ref="C23:D23"/>
    <mergeCell ref="B22:B23"/>
    <mergeCell ref="B6:E6"/>
    <mergeCell ref="B10:B11"/>
    <mergeCell ref="D62:E62"/>
  </mergeCells>
  <hyperlinks>
    <hyperlink ref="B25:C25" location="'Practice5-Divisionskalkulation'!A1" tooltip="Hier gehts zurück zur Aufgabe" display="Zurück zur Aufgabe" xr:uid="{AF56616D-A389-48DF-BF91-6BB2EABA86F7}"/>
    <hyperlink ref="B2" location="INFO!A1" tooltip="Zurück zur Übersicht" display="Finanzbuchhaltung" xr:uid="{0230781C-E41B-476D-9CD5-8648EBA8C7FF}"/>
    <hyperlink ref="D103" location="'Check1-Linear'!A1" tooltip="Hier gehts zurück zur Musterlösung" display="Zurück zur Musterlösung" xr:uid="{546DAB52-3CCE-4370-8113-89AAFEF0F047}"/>
    <hyperlink ref="B103" location="'Practice5-Divisionskalkulation'!A1" tooltip="Hier gehts zurück zur Aufgabe" display="Zurück zur Aufgabe" xr:uid="{B44FF72E-F224-40B9-A186-CBD04F24D431}"/>
    <hyperlink ref="D103:E103" location="'Check5-Divisionskalkulation'!A1" tooltip="Hier gehts zurück zur Musterlösung" display="Zurück zur Musterlösung" xr:uid="{D0DD62AF-9F09-440C-8095-5130EB31CEF6}"/>
    <hyperlink ref="D125" location="'Check1-Linear'!A1" tooltip="Hier gehts zurück zur Musterlösung" display="Zurück zur Musterlösung" xr:uid="{7040DD8E-671D-4045-A4AE-313519D45DD0}"/>
    <hyperlink ref="B125" location="'Practice5-Divisionskalkulation'!A1" tooltip="Hier gehts zurück zur Aufgabe" display="Zurück zur Aufgabe" xr:uid="{E2BF08F1-5B13-4E39-BAAE-B69CFF464072}"/>
    <hyperlink ref="D125:E125" location="'Check5-Divisionskalkulation'!A1" tooltip="Hier gehts zurück zur Musterlösung" display="Zurück zur Musterlösung" xr:uid="{769A8729-2558-455C-8110-535B9611433C}"/>
    <hyperlink ref="D83" location="'Check1-Linear'!A1" tooltip="Hier gehts zurück zur Musterlösung" display="Zurück zur Musterlösung" xr:uid="{0D3896C8-A636-4BAC-AD59-1DCA72C4C7C8}"/>
    <hyperlink ref="B83" location="'Practice5-Divisionskalkulation'!A1" tooltip="Hier gehts zurück zur Aufgabe" display="Zurück zur Aufgabe" xr:uid="{6797311A-4211-41B7-AA65-AB601FC7D9B0}"/>
    <hyperlink ref="D83:E83" location="'Check5-Divisionskalkulation'!A1" tooltip="Hier gehts zurück zur Musterlösung" display="Zurück zur Musterlösung" xr:uid="{B8C4FAE9-4C2F-465F-8489-D7405BF87C45}"/>
    <hyperlink ref="D62" location="'Check1-Linear'!A1" tooltip="Hier gehts zurück zur Musterlösung" display="Zurück zur Musterlösung" xr:uid="{21F19DB1-9BEA-4182-B678-31BD0FF9C352}"/>
    <hyperlink ref="B62" location="'Practice5-Divisionskalkulation'!A1" tooltip="Hier gehts zurück zur Aufgabe" display="Zurück zur Aufgabe" xr:uid="{75D8F7C9-D747-4685-9622-A846C1463940}"/>
    <hyperlink ref="D62:E62" location="'Check5-Divisionskalkulation'!A1" tooltip="Hier gehts zurück zur Musterlösung" display="Zurück zur Musterlösung" xr:uid="{918BB5FF-7983-4257-B397-5797A94DCFCA}"/>
  </hyperlink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1A821F0D-34A5-4701-8F35-A79AC5B442FC}">
            <xm:f>EXACT(ROUND('Practice5-Divisionskalkulation'!D23,2),ROUND(C11,2))</xm:f>
            <x14:dxf>
              <fill>
                <patternFill>
                  <bgColor theme="9" tint="0.59996337778862885"/>
                </patternFill>
              </fill>
            </x14:dxf>
          </x14:cfRule>
          <xm:sqref>C11:D13 C16:D16 C19:D20 C22:D23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96688-CA9C-44D4-A390-F4E9A62F5226}">
  <sheetPr codeName="Tabelle12">
    <tabColor theme="0" tint="-0.249977111117893"/>
  </sheetPr>
  <dimension ref="B1:I46"/>
  <sheetViews>
    <sheetView showGridLines="0" workbookViewId="0">
      <selection activeCell="B2" sqref="B2:C2"/>
    </sheetView>
  </sheetViews>
  <sheetFormatPr baseColWidth="10" defaultRowHeight="15"/>
  <cols>
    <col min="1" max="1" width="3.1640625" customWidth="1"/>
    <col min="2" max="2" width="26.33203125" customWidth="1"/>
    <col min="3" max="3" width="23.6640625" customWidth="1"/>
    <col min="4" max="4" width="19.6640625" customWidth="1"/>
    <col min="7" max="7" width="13.33203125" customWidth="1"/>
  </cols>
  <sheetData>
    <row r="1" spans="2:9">
      <c r="B1" s="35"/>
      <c r="C1" s="35"/>
      <c r="D1" s="35"/>
      <c r="E1" s="35"/>
      <c r="F1" s="35"/>
      <c r="G1" s="35"/>
      <c r="H1" s="92"/>
      <c r="I1" s="23"/>
    </row>
    <row r="2" spans="2:9" ht="18">
      <c r="B2" s="240" t="s">
        <v>99</v>
      </c>
      <c r="C2" s="240"/>
      <c r="D2" s="252" t="s">
        <v>73</v>
      </c>
      <c r="E2" s="252"/>
      <c r="F2" s="252"/>
      <c r="G2" s="252"/>
      <c r="H2" s="103"/>
      <c r="I2" s="24"/>
    </row>
    <row r="3" spans="2:9">
      <c r="B3" s="35"/>
      <c r="C3" s="35"/>
      <c r="D3" s="35"/>
      <c r="E3" s="35"/>
      <c r="F3" s="35"/>
      <c r="G3" s="35"/>
      <c r="H3" s="35"/>
    </row>
    <row r="4" spans="2:9" ht="16">
      <c r="B4" s="294" t="s">
        <v>58</v>
      </c>
      <c r="C4" s="295"/>
      <c r="D4" s="295"/>
      <c r="E4" s="295"/>
      <c r="F4" s="295"/>
      <c r="G4" s="296"/>
      <c r="H4" s="73"/>
      <c r="I4" s="7"/>
    </row>
    <row r="5" spans="2:9">
      <c r="B5" s="35"/>
      <c r="C5" s="35"/>
      <c r="D5" s="35"/>
      <c r="E5" s="35"/>
      <c r="F5" s="35"/>
      <c r="G5" s="35"/>
      <c r="H5" s="35"/>
    </row>
    <row r="6" spans="2:9" ht="16" thickBot="1">
      <c r="B6" s="35"/>
      <c r="C6" s="35"/>
      <c r="D6" s="35"/>
      <c r="E6" s="35"/>
      <c r="F6" s="35"/>
      <c r="G6" s="35"/>
      <c r="H6" s="35"/>
    </row>
    <row r="7" spans="2:9" ht="17" thickBot="1">
      <c r="B7" s="25" t="s">
        <v>10</v>
      </c>
      <c r="C7" s="52" t="s">
        <v>1</v>
      </c>
      <c r="D7" s="104" t="s">
        <v>11</v>
      </c>
      <c r="E7" s="35"/>
      <c r="F7" s="35"/>
      <c r="G7" s="35"/>
      <c r="H7" s="35"/>
    </row>
    <row r="8" spans="2:9" ht="17" thickBot="1">
      <c r="B8" s="105" t="s">
        <v>12</v>
      </c>
      <c r="C8" s="150">
        <v>1200000</v>
      </c>
      <c r="D8" s="151">
        <v>100000</v>
      </c>
      <c r="E8" s="35"/>
      <c r="F8" s="35"/>
      <c r="G8" s="35"/>
      <c r="H8" s="35"/>
    </row>
    <row r="9" spans="2:9" ht="17" thickBot="1">
      <c r="B9" s="105" t="s">
        <v>80</v>
      </c>
      <c r="C9" s="150">
        <v>100000</v>
      </c>
      <c r="D9" s="151">
        <v>0</v>
      </c>
      <c r="E9" s="35"/>
      <c r="F9" s="35"/>
      <c r="G9" s="35"/>
      <c r="H9" s="35"/>
    </row>
    <row r="10" spans="2:9" ht="17" thickBot="1">
      <c r="B10" s="105" t="s">
        <v>79</v>
      </c>
      <c r="C10" s="150">
        <v>100000</v>
      </c>
      <c r="D10" s="151">
        <v>0</v>
      </c>
      <c r="E10" s="35"/>
      <c r="F10" s="35"/>
      <c r="G10" s="35"/>
      <c r="H10" s="35"/>
    </row>
    <row r="11" spans="2:9" ht="17" thickBot="1">
      <c r="B11" s="105" t="s">
        <v>13</v>
      </c>
      <c r="C11" s="150">
        <v>90000</v>
      </c>
      <c r="D11" s="151">
        <v>10000</v>
      </c>
      <c r="E11" s="35"/>
      <c r="F11" s="35"/>
      <c r="G11" s="35"/>
      <c r="H11" s="35"/>
    </row>
    <row r="12" spans="2:9" ht="17" thickBot="1">
      <c r="B12" s="105" t="s">
        <v>14</v>
      </c>
      <c r="C12" s="150">
        <v>110000</v>
      </c>
      <c r="D12" s="151">
        <v>-10000</v>
      </c>
      <c r="E12" s="35"/>
      <c r="F12" s="35"/>
      <c r="G12" s="35"/>
      <c r="H12" s="35"/>
    </row>
    <row r="13" spans="2:9" ht="17" thickBot="1">
      <c r="B13" s="105" t="s">
        <v>15</v>
      </c>
      <c r="C13" s="150">
        <v>105000</v>
      </c>
      <c r="D13" s="151">
        <v>-5000</v>
      </c>
      <c r="E13" s="35"/>
      <c r="F13" s="35"/>
      <c r="G13" s="35"/>
      <c r="H13" s="35"/>
    </row>
    <row r="14" spans="2:9" ht="17" thickBot="1">
      <c r="B14" s="105" t="s">
        <v>16</v>
      </c>
      <c r="C14" s="150">
        <v>95000</v>
      </c>
      <c r="D14" s="151">
        <v>5000</v>
      </c>
      <c r="E14" s="35"/>
      <c r="F14" s="35"/>
      <c r="G14" s="35"/>
      <c r="H14" s="35"/>
    </row>
    <row r="15" spans="2:9" ht="17" thickBot="1">
      <c r="B15" s="105" t="s">
        <v>17</v>
      </c>
      <c r="C15" s="150">
        <v>100000</v>
      </c>
      <c r="D15" s="151">
        <v>0</v>
      </c>
      <c r="E15" s="35"/>
      <c r="F15" s="35"/>
      <c r="G15" s="35"/>
      <c r="H15" s="35"/>
    </row>
    <row r="16" spans="2:9" ht="17" thickBot="1">
      <c r="B16" s="98" t="s">
        <v>1</v>
      </c>
      <c r="C16" s="152">
        <f>SUM(C8:C15)</f>
        <v>1900000</v>
      </c>
      <c r="D16" s="2"/>
      <c r="E16" s="35"/>
      <c r="F16" s="35"/>
      <c r="G16" s="35"/>
      <c r="H16" s="35"/>
    </row>
    <row r="17" spans="2:8">
      <c r="B17" s="35"/>
      <c r="C17" s="35"/>
      <c r="D17" s="35"/>
      <c r="E17" s="35"/>
      <c r="F17" s="35"/>
      <c r="G17" s="35"/>
      <c r="H17" s="35"/>
    </row>
    <row r="18" spans="2:8">
      <c r="B18" s="35"/>
      <c r="C18" s="35"/>
      <c r="D18" s="35"/>
      <c r="E18" s="35"/>
      <c r="F18" s="35"/>
      <c r="G18" s="35"/>
      <c r="H18" s="35"/>
    </row>
    <row r="19" spans="2:8">
      <c r="B19" s="35"/>
      <c r="C19" s="35"/>
      <c r="D19" s="35"/>
      <c r="E19" s="35"/>
      <c r="F19" s="35"/>
      <c r="G19" s="35"/>
      <c r="H19" s="35"/>
    </row>
    <row r="20" spans="2:8">
      <c r="B20" s="35"/>
      <c r="C20" s="35"/>
      <c r="D20" s="35"/>
      <c r="E20" s="35"/>
      <c r="F20" s="35"/>
      <c r="G20" s="35"/>
      <c r="H20" s="35"/>
    </row>
    <row r="21" spans="2:8">
      <c r="B21" s="35"/>
      <c r="C21" s="35"/>
      <c r="D21" s="35"/>
      <c r="E21" s="35"/>
      <c r="F21" s="35"/>
      <c r="G21" s="35"/>
      <c r="H21" s="35"/>
    </row>
    <row r="22" spans="2:8">
      <c r="B22" s="35"/>
      <c r="C22" s="35"/>
      <c r="D22" s="35"/>
      <c r="E22" s="35"/>
      <c r="F22" s="35"/>
      <c r="G22" s="35"/>
      <c r="H22" s="35"/>
    </row>
    <row r="23" spans="2:8">
      <c r="B23" s="35"/>
      <c r="C23" s="35"/>
      <c r="D23" s="35"/>
      <c r="E23" s="35"/>
      <c r="F23" s="35"/>
      <c r="G23" s="35"/>
      <c r="H23" s="35"/>
    </row>
    <row r="24" spans="2:8">
      <c r="B24" s="35"/>
      <c r="C24" s="35"/>
      <c r="D24" s="35"/>
      <c r="E24" s="35"/>
      <c r="F24" s="35"/>
      <c r="G24" s="35"/>
      <c r="H24" s="35"/>
    </row>
    <row r="25" spans="2:8">
      <c r="B25" s="35"/>
      <c r="C25" s="35"/>
      <c r="D25" s="35"/>
      <c r="E25" s="35"/>
      <c r="F25" s="35"/>
      <c r="G25" s="35"/>
      <c r="H25" s="35"/>
    </row>
    <row r="26" spans="2:8">
      <c r="B26" s="35"/>
      <c r="C26" s="35"/>
      <c r="D26" s="35"/>
      <c r="E26" s="35"/>
      <c r="F26" s="35"/>
      <c r="G26" s="35"/>
      <c r="H26" s="35"/>
    </row>
    <row r="27" spans="2:8">
      <c r="B27" s="35"/>
      <c r="C27" s="35"/>
      <c r="D27" s="35"/>
      <c r="E27" s="35"/>
      <c r="F27" s="35"/>
      <c r="G27" s="35"/>
      <c r="H27" s="35"/>
    </row>
    <row r="28" spans="2:8">
      <c r="B28" s="35"/>
      <c r="C28" s="35"/>
      <c r="D28" s="35"/>
      <c r="E28" s="35"/>
      <c r="F28" s="35"/>
      <c r="G28" s="35"/>
      <c r="H28" s="35"/>
    </row>
    <row r="29" spans="2:8">
      <c r="B29" s="35"/>
      <c r="C29" s="35"/>
      <c r="D29" s="35"/>
      <c r="E29" s="35"/>
      <c r="F29" s="35"/>
      <c r="G29" s="35"/>
      <c r="H29" s="35"/>
    </row>
    <row r="30" spans="2:8">
      <c r="B30" s="35"/>
      <c r="C30" s="35"/>
      <c r="D30" s="35"/>
      <c r="E30" s="35"/>
      <c r="F30" s="35"/>
      <c r="G30" s="35"/>
      <c r="H30" s="35"/>
    </row>
    <row r="31" spans="2:8">
      <c r="B31" s="35"/>
      <c r="C31" s="35"/>
      <c r="D31" s="35"/>
      <c r="E31" s="35"/>
      <c r="F31" s="35"/>
      <c r="G31" s="35"/>
      <c r="H31" s="35"/>
    </row>
    <row r="32" spans="2:8">
      <c r="B32" s="35"/>
      <c r="C32" s="35"/>
      <c r="D32" s="35"/>
      <c r="E32" s="35"/>
      <c r="F32" s="35"/>
      <c r="G32" s="35"/>
      <c r="H32" s="35"/>
    </row>
    <row r="33" spans="2:8">
      <c r="B33" s="35"/>
      <c r="C33" s="35"/>
      <c r="D33" s="35"/>
      <c r="E33" s="35"/>
      <c r="F33" s="35"/>
      <c r="G33" s="35"/>
      <c r="H33" s="35"/>
    </row>
    <row r="34" spans="2:8">
      <c r="B34" s="35"/>
      <c r="C34" s="35"/>
      <c r="D34" s="35"/>
      <c r="E34" s="35"/>
      <c r="F34" s="35"/>
      <c r="G34" s="35"/>
      <c r="H34" s="35"/>
    </row>
    <row r="35" spans="2:8">
      <c r="B35" s="35"/>
      <c r="C35" s="35"/>
      <c r="D35" s="35"/>
      <c r="E35" s="35"/>
      <c r="F35" s="35"/>
      <c r="G35" s="35"/>
      <c r="H35" s="35"/>
    </row>
    <row r="36" spans="2:8">
      <c r="B36" s="35"/>
      <c r="C36" s="35"/>
      <c r="D36" s="35"/>
      <c r="E36" s="35"/>
      <c r="F36" s="35"/>
      <c r="G36" s="35"/>
      <c r="H36" s="35"/>
    </row>
    <row r="37" spans="2:8">
      <c r="B37" s="35"/>
      <c r="C37" s="35"/>
      <c r="D37" s="35"/>
      <c r="E37" s="35"/>
      <c r="F37" s="35"/>
      <c r="G37" s="35"/>
      <c r="H37" s="35"/>
    </row>
    <row r="38" spans="2:8">
      <c r="B38" s="35"/>
      <c r="C38" s="35"/>
      <c r="D38" s="35"/>
      <c r="E38" s="35"/>
      <c r="F38" s="35"/>
      <c r="G38" s="35"/>
      <c r="H38" s="35"/>
    </row>
    <row r="39" spans="2:8">
      <c r="B39" s="35"/>
      <c r="C39" s="35"/>
      <c r="D39" s="35"/>
      <c r="E39" s="35"/>
      <c r="F39" s="35"/>
      <c r="G39" s="35"/>
      <c r="H39" s="35"/>
    </row>
    <row r="40" spans="2:8">
      <c r="B40" s="35"/>
      <c r="C40" s="35"/>
      <c r="D40" s="35"/>
      <c r="E40" s="35"/>
      <c r="F40" s="35"/>
      <c r="G40" s="35"/>
      <c r="H40" s="35"/>
    </row>
    <row r="41" spans="2:8">
      <c r="B41" s="35"/>
      <c r="C41" s="35"/>
      <c r="D41" s="35"/>
      <c r="E41" s="35"/>
      <c r="F41" s="35"/>
      <c r="G41" s="35"/>
      <c r="H41" s="35"/>
    </row>
    <row r="42" spans="2:8">
      <c r="B42" s="35"/>
      <c r="C42" s="35"/>
      <c r="D42" s="35"/>
      <c r="E42" s="35"/>
      <c r="F42" s="35"/>
      <c r="G42" s="35"/>
      <c r="H42" s="35"/>
    </row>
    <row r="43" spans="2:8">
      <c r="B43" s="35"/>
      <c r="C43" s="35"/>
      <c r="D43" s="35"/>
      <c r="E43" s="35"/>
      <c r="F43" s="35"/>
      <c r="G43" s="35"/>
      <c r="H43" s="35"/>
    </row>
    <row r="44" spans="2:8">
      <c r="B44" s="35"/>
      <c r="C44" s="35"/>
      <c r="D44" s="35"/>
      <c r="E44" s="35"/>
      <c r="F44" s="35"/>
      <c r="G44" s="35"/>
      <c r="H44" s="35"/>
    </row>
    <row r="45" spans="2:8">
      <c r="B45" s="35"/>
      <c r="C45" s="35"/>
      <c r="D45" s="35"/>
      <c r="E45" s="35"/>
      <c r="F45" s="35"/>
      <c r="G45" s="35"/>
      <c r="H45" s="35"/>
    </row>
    <row r="46" spans="2:8">
      <c r="B46" s="35"/>
      <c r="C46" s="35"/>
      <c r="D46" s="35"/>
      <c r="E46" s="35"/>
      <c r="F46" s="35"/>
      <c r="G46" s="35"/>
      <c r="H46" s="35"/>
    </row>
  </sheetData>
  <protectedRanges>
    <protectedRange sqref="B8:D15" name="Bereich1"/>
  </protectedRanges>
  <mergeCells count="3">
    <mergeCell ref="B2:C2"/>
    <mergeCell ref="D2:G2"/>
    <mergeCell ref="B4:G4"/>
  </mergeCells>
  <hyperlinks>
    <hyperlink ref="B2:C2" location="Info!A1" tooltip="Zurück zur Übersicht" display="Finanzbuchhaltung" xr:uid="{57FE8C6E-4628-424E-9523-D11B4D1DBE81}"/>
  </hyperlink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C282-9564-478B-9B1F-6AADDB669ED3}">
  <sheetPr codeName="Tabelle13">
    <tabColor theme="0" tint="-0.249977111117893"/>
  </sheetPr>
  <dimension ref="B1:K29"/>
  <sheetViews>
    <sheetView showGridLines="0" workbookViewId="0"/>
  </sheetViews>
  <sheetFormatPr baseColWidth="10" defaultRowHeight="15"/>
  <cols>
    <col min="1" max="1" width="3.5" customWidth="1"/>
    <col min="2" max="2" width="21.6640625" customWidth="1"/>
    <col min="3" max="3" width="25.33203125" customWidth="1"/>
    <col min="4" max="4" width="26.83203125" customWidth="1"/>
    <col min="5" max="5" width="15" customWidth="1"/>
    <col min="6" max="6" width="11.83203125" customWidth="1"/>
    <col min="7" max="7" width="16.1640625" customWidth="1"/>
    <col min="8" max="8" width="15.6640625" customWidth="1"/>
    <col min="9" max="9" width="13.5" customWidth="1"/>
  </cols>
  <sheetData>
    <row r="1" spans="2:11">
      <c r="B1" s="35"/>
      <c r="C1" s="35"/>
      <c r="D1" s="35"/>
      <c r="E1" s="35"/>
      <c r="F1" s="35"/>
      <c r="G1" s="35"/>
      <c r="H1" s="35"/>
      <c r="I1" s="35"/>
      <c r="J1" s="35"/>
      <c r="K1" s="35"/>
    </row>
    <row r="2" spans="2:11" ht="18" customHeight="1">
      <c r="B2" s="240" t="s">
        <v>99</v>
      </c>
      <c r="C2" s="240"/>
      <c r="D2" s="297" t="s">
        <v>59</v>
      </c>
      <c r="E2" s="297"/>
      <c r="F2" s="297"/>
      <c r="G2" s="297"/>
      <c r="H2" s="297"/>
      <c r="I2" s="297"/>
      <c r="J2" s="73"/>
      <c r="K2" s="73"/>
    </row>
    <row r="3" spans="2:11" ht="16" customHeight="1">
      <c r="B3" s="62"/>
      <c r="C3" s="62"/>
      <c r="D3" s="63"/>
      <c r="E3" s="63"/>
      <c r="F3" s="63"/>
      <c r="G3" s="63"/>
      <c r="H3" s="74"/>
      <c r="I3" s="74"/>
      <c r="J3" s="64"/>
      <c r="K3" s="64"/>
    </row>
    <row r="4" spans="2:11" ht="16" customHeight="1">
      <c r="B4" s="294" t="s">
        <v>58</v>
      </c>
      <c r="C4" s="295"/>
      <c r="D4" s="295"/>
      <c r="E4" s="295"/>
      <c r="F4" s="295"/>
      <c r="G4" s="295"/>
      <c r="H4" s="295"/>
      <c r="I4" s="296"/>
      <c r="J4" s="73"/>
      <c r="K4" s="73"/>
    </row>
    <row r="5" spans="2:11" ht="16" customHeight="1" thickBot="1">
      <c r="B5" s="75"/>
      <c r="C5" s="75"/>
      <c r="D5" s="76"/>
      <c r="E5" s="76"/>
      <c r="F5" s="76"/>
      <c r="G5" s="76"/>
      <c r="H5" s="77"/>
      <c r="I5" s="77"/>
      <c r="J5" s="78"/>
      <c r="K5" s="35"/>
    </row>
    <row r="6" spans="2:11" ht="17" thickBot="1">
      <c r="B6" s="79" t="s">
        <v>24</v>
      </c>
      <c r="C6" s="80" t="s">
        <v>25</v>
      </c>
      <c r="D6" s="81" t="s">
        <v>26</v>
      </c>
      <c r="E6" s="82"/>
      <c r="F6" s="82"/>
      <c r="G6" s="82"/>
      <c r="H6" s="82"/>
      <c r="I6" s="82"/>
      <c r="J6" s="83"/>
      <c r="K6" s="35"/>
    </row>
    <row r="7" spans="2:11" ht="17" thickBot="1">
      <c r="B7" s="84" t="s">
        <v>27</v>
      </c>
      <c r="C7" s="85" t="s">
        <v>25</v>
      </c>
      <c r="D7" s="86" t="s">
        <v>28</v>
      </c>
      <c r="E7" s="87"/>
      <c r="F7" s="87"/>
      <c r="G7" s="87"/>
      <c r="H7" s="87"/>
      <c r="I7" s="87"/>
      <c r="J7" s="83"/>
      <c r="K7" s="35"/>
    </row>
    <row r="8" spans="2:11" ht="17" thickBot="1">
      <c r="B8" s="84" t="s">
        <v>29</v>
      </c>
      <c r="C8" s="85" t="s">
        <v>30</v>
      </c>
      <c r="D8" s="86" t="s">
        <v>3</v>
      </c>
      <c r="E8" s="87"/>
      <c r="F8" s="87"/>
      <c r="G8" s="87"/>
      <c r="H8" s="87"/>
      <c r="I8" s="87"/>
      <c r="J8" s="83"/>
      <c r="K8" s="35"/>
    </row>
    <row r="9" spans="2:11" ht="17" thickBot="1">
      <c r="B9" s="84" t="s">
        <v>31</v>
      </c>
      <c r="C9" s="85" t="s">
        <v>30</v>
      </c>
      <c r="D9" s="86" t="s">
        <v>4</v>
      </c>
      <c r="E9" s="87"/>
      <c r="F9" s="87"/>
      <c r="G9" s="87"/>
      <c r="H9" s="87"/>
      <c r="I9" s="87"/>
      <c r="J9" s="83"/>
      <c r="K9" s="35"/>
    </row>
    <row r="10" spans="2:11" ht="17" thickBot="1">
      <c r="B10" s="84" t="s">
        <v>32</v>
      </c>
      <c r="C10" s="85" t="s">
        <v>30</v>
      </c>
      <c r="D10" s="86" t="s">
        <v>33</v>
      </c>
      <c r="E10" s="87"/>
      <c r="F10" s="87"/>
      <c r="G10" s="87"/>
      <c r="H10" s="87"/>
      <c r="I10" s="87"/>
      <c r="J10" s="83"/>
      <c r="K10" s="35"/>
    </row>
    <row r="11" spans="2:11" s="23" customFormat="1" ht="17" thickBot="1">
      <c r="B11" s="88"/>
      <c r="C11" s="89"/>
      <c r="D11" s="90"/>
      <c r="E11" s="90"/>
      <c r="F11" s="90"/>
      <c r="G11" s="90"/>
      <c r="H11" s="90"/>
      <c r="I11" s="90"/>
      <c r="J11" s="91"/>
      <c r="K11" s="92"/>
    </row>
    <row r="12" spans="2:11" s="23" customFormat="1" ht="17" thickBot="1">
      <c r="B12" s="88"/>
      <c r="C12" s="89"/>
      <c r="D12" s="90"/>
      <c r="E12" s="298" t="s">
        <v>78</v>
      </c>
      <c r="F12" s="299"/>
      <c r="G12" s="299"/>
      <c r="H12" s="299"/>
      <c r="I12" s="300"/>
      <c r="J12" s="91"/>
      <c r="K12" s="92"/>
    </row>
    <row r="13" spans="2:11" ht="17" thickBot="1">
      <c r="B13" s="93"/>
      <c r="C13" s="87"/>
      <c r="D13" s="87"/>
      <c r="E13" s="87"/>
      <c r="F13" s="87"/>
      <c r="G13" s="87"/>
      <c r="H13" s="87"/>
      <c r="I13" s="87"/>
      <c r="J13" s="83"/>
      <c r="K13" s="35"/>
    </row>
    <row r="14" spans="2:11" ht="17" thickBot="1">
      <c r="B14" s="94" t="s">
        <v>0</v>
      </c>
      <c r="C14" s="95" t="s">
        <v>18</v>
      </c>
      <c r="D14" s="95" t="s">
        <v>1</v>
      </c>
      <c r="E14" s="95" t="str">
        <f>+D6</f>
        <v>Fuhrpark</v>
      </c>
      <c r="F14" s="95" t="str">
        <f>+D7</f>
        <v>Immobilie</v>
      </c>
      <c r="G14" s="95" t="str">
        <f>+D8</f>
        <v>Team 1</v>
      </c>
      <c r="H14" s="95" t="str">
        <f>+D9</f>
        <v>Team 2</v>
      </c>
      <c r="I14" s="95" t="str">
        <f>+D10</f>
        <v>Verw./GF</v>
      </c>
      <c r="J14" s="83"/>
      <c r="K14" s="35"/>
    </row>
    <row r="15" spans="2:11" ht="18" thickTop="1" thickBot="1">
      <c r="B15" s="94" t="s">
        <v>34</v>
      </c>
      <c r="C15" s="96" t="s">
        <v>2</v>
      </c>
      <c r="D15" s="97">
        <f>'Check1-Anpassungsrechnung'!F8</f>
        <v>1300000</v>
      </c>
      <c r="E15" s="86">
        <v>20</v>
      </c>
      <c r="F15" s="86">
        <v>20</v>
      </c>
      <c r="G15" s="86">
        <v>50</v>
      </c>
      <c r="H15" s="86">
        <v>100</v>
      </c>
      <c r="I15" s="86">
        <v>10</v>
      </c>
      <c r="J15" s="83"/>
      <c r="K15" s="35"/>
    </row>
    <row r="16" spans="2:11" ht="18" thickTop="1" thickBot="1">
      <c r="B16" s="94" t="s">
        <v>35</v>
      </c>
      <c r="C16" s="96" t="s">
        <v>19</v>
      </c>
      <c r="D16" s="97">
        <f>'Check1-Anpassungsrechnung'!F9</f>
        <v>100000</v>
      </c>
      <c r="E16" s="86">
        <v>20</v>
      </c>
      <c r="F16" s="86">
        <v>20</v>
      </c>
      <c r="G16" s="86">
        <v>50</v>
      </c>
      <c r="H16" s="86">
        <v>100</v>
      </c>
      <c r="I16" s="86">
        <v>10</v>
      </c>
      <c r="J16" s="83"/>
      <c r="K16" s="35"/>
    </row>
    <row r="17" spans="2:11" ht="18" thickTop="1" thickBot="1">
      <c r="B17" s="94" t="s">
        <v>36</v>
      </c>
      <c r="C17" s="96" t="s">
        <v>81</v>
      </c>
      <c r="D17" s="97">
        <f>'Check1-Anpassungsrechnung'!F10</f>
        <v>100000</v>
      </c>
      <c r="E17" s="86">
        <v>20</v>
      </c>
      <c r="F17" s="86">
        <v>20</v>
      </c>
      <c r="G17" s="86">
        <v>50</v>
      </c>
      <c r="H17" s="86">
        <v>100</v>
      </c>
      <c r="I17" s="86">
        <v>10</v>
      </c>
      <c r="J17" s="83"/>
      <c r="K17" s="35"/>
    </row>
    <row r="18" spans="2:11" ht="18" thickTop="1" thickBot="1">
      <c r="B18" s="94" t="s">
        <v>37</v>
      </c>
      <c r="C18" s="96" t="s">
        <v>20</v>
      </c>
      <c r="D18" s="97">
        <f>'Check1-Anpassungsrechnung'!F11</f>
        <v>100000</v>
      </c>
      <c r="E18" s="86">
        <v>20</v>
      </c>
      <c r="F18" s="86">
        <v>20</v>
      </c>
      <c r="G18" s="86">
        <v>50</v>
      </c>
      <c r="H18" s="86">
        <v>100</v>
      </c>
      <c r="I18" s="86">
        <v>10</v>
      </c>
      <c r="J18" s="83"/>
      <c r="K18" s="35"/>
    </row>
    <row r="19" spans="2:11" ht="18" thickTop="1" thickBot="1">
      <c r="B19" s="94" t="s">
        <v>38</v>
      </c>
      <c r="C19" s="96" t="s">
        <v>14</v>
      </c>
      <c r="D19" s="97">
        <f>'Check1-Anpassungsrechnung'!F12</f>
        <v>100000</v>
      </c>
      <c r="E19" s="86">
        <v>20</v>
      </c>
      <c r="F19" s="86">
        <v>20</v>
      </c>
      <c r="G19" s="86">
        <v>50</v>
      </c>
      <c r="H19" s="86">
        <v>100</v>
      </c>
      <c r="I19" s="86">
        <v>10</v>
      </c>
      <c r="J19" s="83"/>
      <c r="K19" s="35"/>
    </row>
    <row r="20" spans="2:11" ht="18" thickTop="1" thickBot="1">
      <c r="B20" s="94" t="s">
        <v>39</v>
      </c>
      <c r="C20" s="96" t="s">
        <v>21</v>
      </c>
      <c r="D20" s="97">
        <f>'Check1-Anpassungsrechnung'!F13</f>
        <v>100000</v>
      </c>
      <c r="E20" s="86">
        <v>20</v>
      </c>
      <c r="F20" s="86">
        <v>20</v>
      </c>
      <c r="G20" s="86">
        <v>50</v>
      </c>
      <c r="H20" s="86">
        <v>100</v>
      </c>
      <c r="I20" s="86">
        <v>10</v>
      </c>
      <c r="J20" s="83"/>
      <c r="K20" s="35"/>
    </row>
    <row r="21" spans="2:11" ht="18" thickTop="1" thickBot="1">
      <c r="B21" s="94" t="s">
        <v>40</v>
      </c>
      <c r="C21" s="96" t="s">
        <v>22</v>
      </c>
      <c r="D21" s="97">
        <f>'Check1-Anpassungsrechnung'!F14</f>
        <v>100000</v>
      </c>
      <c r="E21" s="86">
        <v>20</v>
      </c>
      <c r="F21" s="86">
        <v>20</v>
      </c>
      <c r="G21" s="86">
        <v>50</v>
      </c>
      <c r="H21" s="86">
        <v>100</v>
      </c>
      <c r="I21" s="86">
        <v>10</v>
      </c>
      <c r="J21" s="83"/>
      <c r="K21" s="35"/>
    </row>
    <row r="22" spans="2:11" ht="18" thickTop="1" thickBot="1">
      <c r="B22" s="94" t="s">
        <v>41</v>
      </c>
      <c r="C22" s="96" t="s">
        <v>23</v>
      </c>
      <c r="D22" s="97">
        <f>'Check1-Anpassungsrechnung'!F15</f>
        <v>100000</v>
      </c>
      <c r="E22" s="86">
        <v>20</v>
      </c>
      <c r="F22" s="86">
        <v>20</v>
      </c>
      <c r="G22" s="86">
        <v>50</v>
      </c>
      <c r="H22" s="86">
        <v>100</v>
      </c>
      <c r="I22" s="86">
        <v>10</v>
      </c>
      <c r="J22" s="83"/>
      <c r="K22" s="35"/>
    </row>
    <row r="23" spans="2:11" ht="17" thickBot="1">
      <c r="B23" s="93"/>
      <c r="C23" s="98" t="s">
        <v>1</v>
      </c>
      <c r="D23" s="97">
        <f>'Check1-Anpassungsrechnung'!F16</f>
        <v>2000000</v>
      </c>
      <c r="E23" s="87"/>
      <c r="F23" s="87"/>
      <c r="G23" s="87"/>
      <c r="H23" s="87"/>
      <c r="I23" s="87"/>
      <c r="J23" s="83"/>
      <c r="K23" s="35"/>
    </row>
    <row r="24" spans="2:11" ht="17" thickBot="1">
      <c r="B24" s="93"/>
      <c r="C24" s="87"/>
      <c r="D24" s="99"/>
      <c r="E24" s="87"/>
      <c r="F24" s="87"/>
      <c r="G24" s="87"/>
      <c r="H24" s="87"/>
      <c r="I24" s="87"/>
      <c r="J24" s="83"/>
      <c r="K24" s="35"/>
    </row>
    <row r="25" spans="2:11" ht="17" thickBot="1">
      <c r="B25" s="100"/>
      <c r="C25" s="85" t="s">
        <v>42</v>
      </c>
      <c r="D25" s="101" t="s">
        <v>1</v>
      </c>
      <c r="E25" s="95" t="str">
        <f>D6</f>
        <v>Fuhrpark</v>
      </c>
      <c r="F25" s="95" t="str">
        <f>D7</f>
        <v>Immobilie</v>
      </c>
      <c r="G25" s="95" t="str">
        <f>D8</f>
        <v>Team 1</v>
      </c>
      <c r="H25" s="95" t="str">
        <f>D9</f>
        <v>Team 2</v>
      </c>
      <c r="I25" s="95" t="str">
        <f>D10</f>
        <v>Verw./GF</v>
      </c>
      <c r="J25" s="83"/>
      <c r="K25" s="35"/>
    </row>
    <row r="26" spans="2:11" ht="17" thickBot="1">
      <c r="B26" s="100"/>
      <c r="C26" s="85" t="str">
        <f>D6</f>
        <v>Fuhrpark</v>
      </c>
      <c r="D26" s="102">
        <f>SUM(E26:I26)</f>
        <v>101</v>
      </c>
      <c r="E26" s="86">
        <v>1</v>
      </c>
      <c r="F26" s="86">
        <v>20</v>
      </c>
      <c r="G26" s="86">
        <v>50</v>
      </c>
      <c r="H26" s="86">
        <v>10</v>
      </c>
      <c r="I26" s="86">
        <v>20</v>
      </c>
      <c r="J26" s="83"/>
      <c r="K26" s="35"/>
    </row>
    <row r="27" spans="2:11" ht="17" thickBot="1">
      <c r="B27" s="100"/>
      <c r="C27" s="85" t="str">
        <f>D7</f>
        <v>Immobilie</v>
      </c>
      <c r="D27" s="102">
        <f t="shared" ref="D27" si="0">SUM(E27:I27)</f>
        <v>101</v>
      </c>
      <c r="E27" s="86">
        <v>1</v>
      </c>
      <c r="F27" s="86">
        <v>20</v>
      </c>
      <c r="G27" s="86">
        <v>10</v>
      </c>
      <c r="H27" s="86">
        <v>50</v>
      </c>
      <c r="I27" s="86">
        <v>20</v>
      </c>
      <c r="J27" s="83"/>
      <c r="K27" s="35"/>
    </row>
    <row r="28" spans="2:11" ht="17" thickBot="1">
      <c r="B28" s="93"/>
      <c r="C28" s="87"/>
      <c r="D28" s="87"/>
      <c r="E28" s="87"/>
      <c r="F28" s="87"/>
      <c r="G28" s="87"/>
      <c r="H28" s="87"/>
      <c r="I28" s="87"/>
      <c r="J28" s="83"/>
      <c r="K28" s="35"/>
    </row>
    <row r="29" spans="2:11" ht="16">
      <c r="B29" s="2"/>
      <c r="C29" s="2"/>
      <c r="D29" s="2"/>
      <c r="E29" s="2"/>
      <c r="F29" s="2"/>
      <c r="G29" s="2"/>
      <c r="H29" s="2"/>
      <c r="I29" s="2"/>
      <c r="J29" s="35"/>
      <c r="K29" s="35"/>
    </row>
  </sheetData>
  <protectedRanges>
    <protectedRange sqref="E26:I27" name="Bereich3"/>
    <protectedRange sqref="E15:I22" name="Bereich2"/>
    <protectedRange sqref="D6:D12" name="Bereich1"/>
  </protectedRanges>
  <mergeCells count="4">
    <mergeCell ref="B4:I4"/>
    <mergeCell ref="D2:I2"/>
    <mergeCell ref="B2:C2"/>
    <mergeCell ref="E12:I12"/>
  </mergeCells>
  <hyperlinks>
    <hyperlink ref="B2:C2" location="Info!A1" tooltip="Zurück zur Übersicht" display="Finanzbuchhaltung" xr:uid="{BD0236B6-DD13-47D2-B93D-BB459117FF70}"/>
  </hyperlink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EDEF-44E6-4644-80B0-B2A06EBAB93E}">
  <sheetPr codeName="Tabelle14">
    <tabColor theme="0" tint="-0.249977111117893"/>
  </sheetPr>
  <dimension ref="B1:K16"/>
  <sheetViews>
    <sheetView showGridLines="0" workbookViewId="0">
      <selection activeCell="B2" sqref="B2:C2"/>
    </sheetView>
  </sheetViews>
  <sheetFormatPr baseColWidth="10" defaultRowHeight="15"/>
  <cols>
    <col min="1" max="1" width="3.5" customWidth="1"/>
    <col min="2" max="2" width="16.6640625" customWidth="1"/>
    <col min="3" max="3" width="15.83203125" customWidth="1"/>
    <col min="4" max="4" width="17.5" customWidth="1"/>
    <col min="5" max="5" width="16.5" customWidth="1"/>
  </cols>
  <sheetData>
    <row r="1" spans="2:11">
      <c r="B1" s="35"/>
      <c r="C1" s="35"/>
      <c r="D1" s="35"/>
      <c r="E1" s="35"/>
      <c r="F1" s="35"/>
      <c r="G1" s="35"/>
      <c r="H1" s="35"/>
      <c r="I1" s="35"/>
    </row>
    <row r="2" spans="2:11" ht="19.5" customHeight="1">
      <c r="B2" s="240" t="s">
        <v>99</v>
      </c>
      <c r="C2" s="240"/>
      <c r="D2" s="297" t="s">
        <v>59</v>
      </c>
      <c r="E2" s="297"/>
      <c r="F2" s="297"/>
      <c r="G2" s="297"/>
      <c r="H2" s="297"/>
      <c r="I2" s="297"/>
      <c r="J2" s="8"/>
      <c r="K2" s="8"/>
    </row>
    <row r="3" spans="2:11" ht="16" customHeight="1">
      <c r="B3" s="62"/>
      <c r="C3" s="62"/>
      <c r="D3" s="63"/>
      <c r="E3" s="63"/>
      <c r="F3" s="63"/>
      <c r="G3" s="63"/>
      <c r="H3" s="64"/>
      <c r="I3" s="64"/>
      <c r="J3" s="6"/>
      <c r="K3" s="6"/>
    </row>
    <row r="4" spans="2:11" ht="16" customHeight="1">
      <c r="B4" s="294" t="s">
        <v>58</v>
      </c>
      <c r="C4" s="295"/>
      <c r="D4" s="295"/>
      <c r="E4" s="295"/>
      <c r="F4" s="295"/>
      <c r="G4" s="295"/>
      <c r="H4" s="295"/>
      <c r="I4" s="296"/>
      <c r="J4" s="7"/>
      <c r="K4" s="7"/>
    </row>
    <row r="5" spans="2:11">
      <c r="B5" s="35"/>
      <c r="C5" s="35"/>
      <c r="D5" s="35"/>
      <c r="E5" s="35"/>
      <c r="F5" s="35"/>
      <c r="G5" s="35"/>
      <c r="H5" s="35"/>
      <c r="I5" s="35"/>
    </row>
    <row r="6" spans="2:11" ht="17" thickBot="1">
      <c r="B6" s="2"/>
      <c r="C6" s="2"/>
      <c r="D6" s="2"/>
      <c r="E6" s="2"/>
      <c r="F6" s="2"/>
      <c r="G6" s="2"/>
      <c r="H6" s="2"/>
      <c r="I6" s="35"/>
    </row>
    <row r="7" spans="2:11" ht="17" thickBot="1">
      <c r="B7" s="65"/>
      <c r="C7" s="2"/>
      <c r="D7" s="52" t="str">
        <f>'Create2-Kostenarten'!G14</f>
        <v>Team 1</v>
      </c>
      <c r="E7" s="52" t="str">
        <f>'Create2-Kostenarten'!H14</f>
        <v>Team 2</v>
      </c>
      <c r="F7" s="2"/>
      <c r="G7" s="2"/>
      <c r="H7" s="2"/>
      <c r="I7" s="35"/>
    </row>
    <row r="8" spans="2:11" ht="17" thickBot="1">
      <c r="B8" s="66" t="s">
        <v>62</v>
      </c>
      <c r="C8" s="67" t="str">
        <f>'Create2-Kostenarten'!D10</f>
        <v>Verw./GF</v>
      </c>
      <c r="D8" s="68">
        <v>0.3</v>
      </c>
      <c r="E8" s="68">
        <v>0.7</v>
      </c>
      <c r="F8" s="2"/>
      <c r="G8" s="2"/>
      <c r="H8" s="2"/>
      <c r="I8" s="35"/>
    </row>
    <row r="9" spans="2:11" ht="17" thickBot="1">
      <c r="B9" s="2"/>
      <c r="C9" s="2"/>
      <c r="D9" s="2"/>
      <c r="E9" s="2"/>
      <c r="F9" s="2"/>
      <c r="G9" s="2"/>
      <c r="H9" s="2"/>
      <c r="I9" s="35"/>
    </row>
    <row r="10" spans="2:11" ht="17" thickBot="1">
      <c r="B10" s="25" t="s">
        <v>63</v>
      </c>
      <c r="C10" s="69" t="s">
        <v>64</v>
      </c>
      <c r="D10" s="70">
        <v>15000</v>
      </c>
      <c r="E10" s="71">
        <v>30000</v>
      </c>
      <c r="F10" s="35"/>
      <c r="G10" s="35"/>
      <c r="H10" s="35"/>
      <c r="I10" s="35"/>
    </row>
    <row r="11" spans="2:11" ht="16" thickBot="1">
      <c r="B11" s="35"/>
      <c r="C11" s="35"/>
      <c r="D11" s="35"/>
      <c r="E11" s="35"/>
      <c r="F11" s="35"/>
      <c r="G11" s="35"/>
      <c r="H11" s="35"/>
      <c r="I11" s="35"/>
    </row>
    <row r="12" spans="2:11" ht="17" thickBot="1">
      <c r="B12" s="35"/>
      <c r="C12" s="25" t="s">
        <v>67</v>
      </c>
      <c r="D12" s="72">
        <v>49.99</v>
      </c>
      <c r="E12" s="72">
        <v>45.99</v>
      </c>
      <c r="F12" s="35"/>
      <c r="G12" s="35"/>
      <c r="H12" s="35"/>
      <c r="I12" s="35"/>
    </row>
    <row r="13" spans="2:11">
      <c r="B13" s="35"/>
      <c r="C13" s="35"/>
      <c r="D13" s="35"/>
      <c r="E13" s="35"/>
      <c r="F13" s="35"/>
      <c r="G13" s="35"/>
      <c r="H13" s="35"/>
      <c r="I13" s="35"/>
    </row>
    <row r="14" spans="2:11">
      <c r="B14" s="35"/>
      <c r="C14" s="35"/>
      <c r="D14" s="35"/>
      <c r="E14" s="35"/>
      <c r="F14" s="35"/>
      <c r="G14" s="35"/>
      <c r="H14" s="35"/>
      <c r="I14" s="35"/>
    </row>
    <row r="15" spans="2:11">
      <c r="B15" s="35"/>
      <c r="C15" s="35"/>
      <c r="D15" s="35"/>
      <c r="E15" s="35"/>
      <c r="F15" s="35"/>
      <c r="G15" s="35"/>
      <c r="H15" s="35"/>
      <c r="I15" s="35"/>
    </row>
    <row r="16" spans="2:11">
      <c r="B16" s="35"/>
      <c r="C16" s="35"/>
      <c r="D16" s="35"/>
      <c r="E16" s="35"/>
      <c r="F16" s="35"/>
      <c r="G16" s="35"/>
      <c r="H16" s="35"/>
      <c r="I16" s="35"/>
    </row>
  </sheetData>
  <protectedRanges>
    <protectedRange sqref="D12:E12" name="Bereich3"/>
    <protectedRange sqref="C10:E10" name="Bereich2"/>
    <protectedRange sqref="D8:E8" name="Bereich1"/>
  </protectedRanges>
  <mergeCells count="3">
    <mergeCell ref="B2:C2"/>
    <mergeCell ref="D2:I2"/>
    <mergeCell ref="B4:I4"/>
  </mergeCells>
  <hyperlinks>
    <hyperlink ref="B2:C2" location="Info!A1" tooltip="Zurück zur Übersicht" display="Finanzbuchhaltung" xr:uid="{4B8846DD-30AE-4930-B28A-889882C40AE8}"/>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022FD-0EA0-4AAE-90E6-AFBF5BB8AF70}">
  <sheetPr codeName="Tabelle2">
    <tabColor theme="0" tint="-4.9989318521683403E-2"/>
  </sheetPr>
  <dimension ref="A2:M39"/>
  <sheetViews>
    <sheetView showGridLines="0" zoomScaleNormal="100" workbookViewId="0">
      <selection activeCell="B2" sqref="B2:C2"/>
    </sheetView>
  </sheetViews>
  <sheetFormatPr baseColWidth="10" defaultRowHeight="15"/>
  <cols>
    <col min="1" max="1" width="3.6640625" customWidth="1"/>
    <col min="2" max="2" width="30.1640625" customWidth="1"/>
    <col min="3" max="3" width="21.33203125" customWidth="1"/>
    <col min="4" max="4" width="19.1640625" customWidth="1"/>
    <col min="5" max="5" width="29.1640625" customWidth="1"/>
    <col min="6" max="6" width="21.5" customWidth="1"/>
  </cols>
  <sheetData>
    <row r="2" spans="1:13" ht="18">
      <c r="A2" s="9"/>
      <c r="B2" s="226" t="s">
        <v>99</v>
      </c>
      <c r="C2" s="226"/>
      <c r="D2" s="227" t="s">
        <v>72</v>
      </c>
      <c r="E2" s="227"/>
      <c r="F2" s="227"/>
      <c r="G2" s="5"/>
      <c r="H2" s="5"/>
      <c r="I2" s="4"/>
      <c r="J2" s="4"/>
      <c r="K2" s="4"/>
      <c r="L2" s="4"/>
      <c r="M2" s="4"/>
    </row>
    <row r="3" spans="1:13" ht="16">
      <c r="A3" s="9"/>
      <c r="B3" s="10"/>
      <c r="C3" s="10"/>
      <c r="D3" s="11"/>
      <c r="E3" s="11"/>
      <c r="F3" s="11"/>
      <c r="G3" s="5"/>
      <c r="H3" s="5"/>
      <c r="I3" s="4"/>
      <c r="J3" s="4"/>
      <c r="K3" s="4"/>
      <c r="L3" s="4"/>
      <c r="M3" s="4"/>
    </row>
    <row r="4" spans="1:13" ht="16">
      <c r="A4" s="9"/>
      <c r="B4" s="228" t="s">
        <v>8</v>
      </c>
      <c r="C4" s="229"/>
      <c r="D4" s="229"/>
      <c r="E4" s="229"/>
      <c r="F4" s="230"/>
      <c r="G4" s="5"/>
      <c r="H4" s="5"/>
      <c r="I4" s="4"/>
      <c r="J4" s="4"/>
      <c r="K4" s="4"/>
      <c r="L4" s="4"/>
      <c r="M4" s="4"/>
    </row>
    <row r="5" spans="1:13" ht="15.5" customHeight="1">
      <c r="A5" s="9"/>
      <c r="B5" s="231" t="s">
        <v>6</v>
      </c>
      <c r="C5" s="232"/>
      <c r="D5" s="232"/>
      <c r="E5" s="232"/>
      <c r="F5" s="233"/>
    </row>
    <row r="6" spans="1:13" ht="15" customHeight="1">
      <c r="A6" s="9"/>
      <c r="B6" s="234"/>
      <c r="C6" s="235"/>
      <c r="D6" s="235"/>
      <c r="E6" s="235"/>
      <c r="F6" s="236"/>
    </row>
    <row r="7" spans="1:13" ht="15" customHeight="1">
      <c r="A7" s="9"/>
      <c r="B7" s="14"/>
      <c r="C7" s="14"/>
      <c r="D7" s="14"/>
      <c r="E7" s="14"/>
      <c r="F7" s="14"/>
    </row>
    <row r="8" spans="1:13" ht="15" customHeight="1">
      <c r="A8" s="9"/>
      <c r="B8" s="237" t="s">
        <v>44</v>
      </c>
      <c r="C8" s="237"/>
      <c r="D8" s="237"/>
      <c r="E8" s="237"/>
      <c r="F8" s="237"/>
    </row>
    <row r="9" spans="1:13" ht="15" customHeight="1" thickBot="1">
      <c r="A9" s="9"/>
      <c r="B9" s="14"/>
      <c r="C9" s="14"/>
      <c r="D9" s="14"/>
      <c r="E9" s="14"/>
      <c r="F9" s="14"/>
    </row>
    <row r="10" spans="1:13" ht="17.5" customHeight="1" thickTop="1" thickBot="1">
      <c r="A10" s="9"/>
      <c r="B10" s="29" t="s">
        <v>10</v>
      </c>
      <c r="C10" s="29" t="s">
        <v>1</v>
      </c>
      <c r="E10" s="238" t="str">
        <f>'Create1-Finanzbuchhaltung'!D7</f>
        <v>Änderung</v>
      </c>
      <c r="F10" s="239"/>
    </row>
    <row r="11" spans="1:13" ht="16" customHeight="1" thickTop="1" thickBot="1">
      <c r="A11" s="9"/>
      <c r="B11" s="30" t="str">
        <f>'Create1-Finanzbuchhaltung'!B8</f>
        <v>Personalaufwand</v>
      </c>
      <c r="C11" s="31">
        <f>'Create1-Finanzbuchhaltung'!C8</f>
        <v>1200000</v>
      </c>
      <c r="E11" s="149" t="str">
        <f>IF(F11&gt;=0,"ist gestiegen um", "ist gesunken um")</f>
        <v>ist gestiegen um</v>
      </c>
      <c r="F11" s="32">
        <f>'Create1-Finanzbuchhaltung'!D8</f>
        <v>100000</v>
      </c>
    </row>
    <row r="12" spans="1:13" ht="15" customHeight="1" thickTop="1" thickBot="1">
      <c r="A12" s="9"/>
      <c r="B12" s="30" t="str">
        <f>'Create1-Finanzbuchhaltung'!B9</f>
        <v>Aufwand Sozialabgaben</v>
      </c>
      <c r="C12" s="31">
        <f>'Create1-Finanzbuchhaltung'!C9</f>
        <v>100000</v>
      </c>
      <c r="E12" s="149" t="str">
        <f t="shared" ref="E12:E18" si="0">IF(F12&gt;=0,"ist gestiegen um", "ist gesunken um")</f>
        <v>ist gestiegen um</v>
      </c>
      <c r="F12" s="32">
        <f>'Create1-Finanzbuchhaltung'!D9</f>
        <v>0</v>
      </c>
    </row>
    <row r="13" spans="1:13" ht="15" customHeight="1" thickTop="1" thickBot="1">
      <c r="A13" s="9"/>
      <c r="B13" s="30" t="str">
        <f>'Create1-Finanzbuchhaltung'!B10</f>
        <v>Aufwand Aushilfskräfte</v>
      </c>
      <c r="C13" s="31">
        <f>'Create1-Finanzbuchhaltung'!C10</f>
        <v>100000</v>
      </c>
      <c r="E13" s="149" t="str">
        <f t="shared" si="0"/>
        <v>ist gestiegen um</v>
      </c>
      <c r="F13" s="32">
        <f>'Create1-Finanzbuchhaltung'!D10</f>
        <v>0</v>
      </c>
    </row>
    <row r="14" spans="1:13" ht="15" customHeight="1" thickTop="1" thickBot="1">
      <c r="A14" s="9"/>
      <c r="B14" s="30" t="str">
        <f>'Create1-Finanzbuchhaltung'!B11</f>
        <v>Energieaufwand</v>
      </c>
      <c r="C14" s="31">
        <f>'Create1-Finanzbuchhaltung'!C11</f>
        <v>90000</v>
      </c>
      <c r="E14" s="149" t="str">
        <f t="shared" si="0"/>
        <v>ist gestiegen um</v>
      </c>
      <c r="F14" s="32">
        <f>'Create1-Finanzbuchhaltung'!D11</f>
        <v>10000</v>
      </c>
    </row>
    <row r="15" spans="1:13" ht="15" customHeight="1" thickTop="1" thickBot="1">
      <c r="A15" s="9"/>
      <c r="B15" s="30" t="str">
        <f>'Create1-Finanzbuchhaltung'!B12</f>
        <v>Abschreibungen</v>
      </c>
      <c r="C15" s="31">
        <f>'Create1-Finanzbuchhaltung'!C12</f>
        <v>110000</v>
      </c>
      <c r="E15" s="149" t="str">
        <f t="shared" si="0"/>
        <v>ist gesunken um</v>
      </c>
      <c r="F15" s="32">
        <f>'Create1-Finanzbuchhaltung'!D12</f>
        <v>-10000</v>
      </c>
    </row>
    <row r="16" spans="1:13" ht="15" customHeight="1" thickTop="1" thickBot="1">
      <c r="A16" s="9"/>
      <c r="B16" s="30" t="str">
        <f>'Create1-Finanzbuchhaltung'!B13</f>
        <v>Materialaufwand</v>
      </c>
      <c r="C16" s="31">
        <f>'Create1-Finanzbuchhaltung'!C13</f>
        <v>105000</v>
      </c>
      <c r="E16" s="149" t="str">
        <f t="shared" si="0"/>
        <v>ist gesunken um</v>
      </c>
      <c r="F16" s="32">
        <f>'Create1-Finanzbuchhaltung'!D13</f>
        <v>-5000</v>
      </c>
    </row>
    <row r="17" spans="1:6" ht="16" customHeight="1" thickTop="1" thickBot="1">
      <c r="A17" s="9"/>
      <c r="B17" s="30" t="str">
        <f>'Create1-Finanzbuchhaltung'!B14</f>
        <v>Mietaufwand</v>
      </c>
      <c r="C17" s="31">
        <f>'Create1-Finanzbuchhaltung'!C14</f>
        <v>95000</v>
      </c>
      <c r="E17" s="149" t="str">
        <f t="shared" si="0"/>
        <v>ist gestiegen um</v>
      </c>
      <c r="F17" s="32">
        <f>'Create1-Finanzbuchhaltung'!D14</f>
        <v>5000</v>
      </c>
    </row>
    <row r="18" spans="1:6" ht="16" customHeight="1" thickTop="1" thickBot="1">
      <c r="A18" s="9"/>
      <c r="B18" s="30" t="str">
        <f>'Create1-Finanzbuchhaltung'!B15</f>
        <v>Versicherungsaufwand</v>
      </c>
      <c r="C18" s="31">
        <f>'Create1-Finanzbuchhaltung'!C15</f>
        <v>100000</v>
      </c>
      <c r="E18" s="149" t="str">
        <f t="shared" si="0"/>
        <v>ist gestiegen um</v>
      </c>
      <c r="F18" s="32">
        <f>'Create1-Finanzbuchhaltung'!D15</f>
        <v>0</v>
      </c>
    </row>
    <row r="19" spans="1:6" ht="15" customHeight="1" thickTop="1" thickBot="1">
      <c r="A19" s="9"/>
      <c r="B19" s="33" t="str">
        <f>'Create1-Finanzbuchhaltung'!B16</f>
        <v>Summe</v>
      </c>
      <c r="C19" s="31">
        <f>'Create1-Finanzbuchhaltung'!C16</f>
        <v>1900000</v>
      </c>
      <c r="D19" s="34"/>
      <c r="E19" s="34"/>
      <c r="F19" s="34"/>
    </row>
    <row r="20" spans="1:6" ht="15" customHeight="1" thickTop="1">
      <c r="A20" s="9"/>
      <c r="B20" s="34"/>
      <c r="C20" s="34"/>
      <c r="D20" s="35"/>
      <c r="E20" s="36"/>
      <c r="F20" s="36"/>
    </row>
    <row r="21" spans="1:6" ht="15" customHeight="1">
      <c r="A21" s="9"/>
      <c r="B21" s="222" t="s">
        <v>46</v>
      </c>
      <c r="C21" s="222"/>
      <c r="D21" s="222"/>
      <c r="E21" s="222"/>
      <c r="F21" s="222"/>
    </row>
    <row r="22" spans="1:6" ht="15" customHeight="1" thickBot="1">
      <c r="A22" s="9"/>
      <c r="B22" s="34"/>
      <c r="C22" s="34"/>
      <c r="D22" s="34"/>
      <c r="E22" s="34"/>
      <c r="F22" s="34"/>
    </row>
    <row r="23" spans="1:6" ht="17.5" customHeight="1" thickBot="1">
      <c r="A23" s="9"/>
      <c r="B23" s="37" t="str">
        <f t="shared" ref="B23:C32" si="1">B10</f>
        <v>Aufwandsart</v>
      </c>
      <c r="C23" s="38" t="str">
        <f t="shared" si="1"/>
        <v>Summe</v>
      </c>
      <c r="D23" s="38" t="str">
        <f>E10</f>
        <v>Änderung</v>
      </c>
      <c r="E23" s="38" t="s">
        <v>18</v>
      </c>
      <c r="F23" s="38" t="s">
        <v>1</v>
      </c>
    </row>
    <row r="24" spans="1:6" ht="15.5" customHeight="1" thickBot="1">
      <c r="A24" s="9"/>
      <c r="B24" s="39" t="str">
        <f t="shared" si="1"/>
        <v>Personalaufwand</v>
      </c>
      <c r="C24" s="40">
        <f t="shared" si="1"/>
        <v>1200000</v>
      </c>
      <c r="D24" s="40">
        <f t="shared" ref="D24:D31" si="2">F11</f>
        <v>100000</v>
      </c>
      <c r="E24" s="41"/>
      <c r="F24" s="42"/>
    </row>
    <row r="25" spans="1:6" ht="15.5" customHeight="1" thickBot="1">
      <c r="A25" s="9"/>
      <c r="B25" s="39" t="str">
        <f t="shared" si="1"/>
        <v>Aufwand Sozialabgaben</v>
      </c>
      <c r="C25" s="40">
        <f t="shared" si="1"/>
        <v>100000</v>
      </c>
      <c r="D25" s="40">
        <f t="shared" si="2"/>
        <v>0</v>
      </c>
      <c r="E25" s="41"/>
      <c r="F25" s="42"/>
    </row>
    <row r="26" spans="1:6" ht="15.5" customHeight="1" thickBot="1">
      <c r="A26" s="9"/>
      <c r="B26" s="39" t="str">
        <f t="shared" si="1"/>
        <v>Aufwand Aushilfskräfte</v>
      </c>
      <c r="C26" s="40">
        <f t="shared" si="1"/>
        <v>100000</v>
      </c>
      <c r="D26" s="40">
        <f t="shared" si="2"/>
        <v>0</v>
      </c>
      <c r="E26" s="41"/>
      <c r="F26" s="42"/>
    </row>
    <row r="27" spans="1:6" ht="15.5" customHeight="1" thickBot="1">
      <c r="A27" s="9"/>
      <c r="B27" s="39" t="str">
        <f t="shared" si="1"/>
        <v>Energieaufwand</v>
      </c>
      <c r="C27" s="40">
        <f t="shared" si="1"/>
        <v>90000</v>
      </c>
      <c r="D27" s="40">
        <f t="shared" si="2"/>
        <v>10000</v>
      </c>
      <c r="E27" s="41"/>
      <c r="F27" s="42"/>
    </row>
    <row r="28" spans="1:6" ht="15.5" customHeight="1" thickBot="1">
      <c r="A28" s="9"/>
      <c r="B28" s="39" t="str">
        <f t="shared" si="1"/>
        <v>Abschreibungen</v>
      </c>
      <c r="C28" s="40">
        <f t="shared" si="1"/>
        <v>110000</v>
      </c>
      <c r="D28" s="40">
        <f t="shared" si="2"/>
        <v>-10000</v>
      </c>
      <c r="E28" s="41"/>
      <c r="F28" s="42"/>
    </row>
    <row r="29" spans="1:6" ht="15.5" customHeight="1" thickBot="1">
      <c r="A29" s="9"/>
      <c r="B29" s="39" t="str">
        <f t="shared" si="1"/>
        <v>Materialaufwand</v>
      </c>
      <c r="C29" s="40">
        <f t="shared" si="1"/>
        <v>105000</v>
      </c>
      <c r="D29" s="40">
        <f t="shared" si="2"/>
        <v>-5000</v>
      </c>
      <c r="E29" s="41"/>
      <c r="F29" s="42"/>
    </row>
    <row r="30" spans="1:6" ht="15.5" customHeight="1" thickBot="1">
      <c r="A30" s="9"/>
      <c r="B30" s="39" t="str">
        <f t="shared" si="1"/>
        <v>Mietaufwand</v>
      </c>
      <c r="C30" s="40">
        <f t="shared" si="1"/>
        <v>95000</v>
      </c>
      <c r="D30" s="40">
        <f t="shared" si="2"/>
        <v>5000</v>
      </c>
      <c r="E30" s="41"/>
      <c r="F30" s="42"/>
    </row>
    <row r="31" spans="1:6" ht="15.5" customHeight="1" thickBot="1">
      <c r="A31" s="9"/>
      <c r="B31" s="39" t="str">
        <f t="shared" si="1"/>
        <v>Versicherungsaufwand</v>
      </c>
      <c r="C31" s="40">
        <f t="shared" si="1"/>
        <v>100000</v>
      </c>
      <c r="D31" s="40">
        <f t="shared" si="2"/>
        <v>0</v>
      </c>
      <c r="E31" s="41"/>
      <c r="F31" s="42"/>
    </row>
    <row r="32" spans="1:6" ht="15.5" customHeight="1" thickBot="1">
      <c r="A32" s="9"/>
      <c r="B32" s="39" t="str">
        <f t="shared" si="1"/>
        <v>Summe</v>
      </c>
      <c r="C32" s="40">
        <f t="shared" si="1"/>
        <v>1900000</v>
      </c>
      <c r="D32" s="40">
        <f>D19</f>
        <v>0</v>
      </c>
      <c r="E32" s="41"/>
      <c r="F32" s="42"/>
    </row>
    <row r="33" spans="1:12" s="23" customFormat="1" ht="15.5" customHeight="1" thickBot="1">
      <c r="A33" s="153"/>
      <c r="B33" s="154"/>
      <c r="C33" s="155"/>
      <c r="D33" s="155"/>
      <c r="E33" s="156"/>
      <c r="F33" s="155"/>
    </row>
    <row r="34" spans="1:12" ht="17" thickBot="1">
      <c r="B34" s="223" t="s">
        <v>7</v>
      </c>
      <c r="C34" s="224"/>
      <c r="D34" s="224"/>
      <c r="E34" s="224"/>
      <c r="F34" s="225"/>
      <c r="G34" s="1"/>
      <c r="H34" s="1"/>
      <c r="I34" s="1"/>
      <c r="J34" s="1"/>
      <c r="K34" s="1"/>
      <c r="L34" s="1"/>
    </row>
    <row r="35" spans="1:12" ht="16">
      <c r="B35" s="2"/>
      <c r="C35" s="2"/>
      <c r="D35" s="2"/>
      <c r="E35" s="2"/>
      <c r="F35" s="2"/>
      <c r="G35" s="1"/>
      <c r="H35" s="1"/>
      <c r="I35" s="1"/>
      <c r="J35" s="1"/>
      <c r="K35" s="1"/>
      <c r="L35" s="1"/>
    </row>
    <row r="36" spans="1:12" ht="16">
      <c r="B36" s="1"/>
      <c r="C36" s="1"/>
      <c r="D36" s="1"/>
      <c r="E36" s="1"/>
      <c r="F36" s="1"/>
      <c r="G36" s="1"/>
      <c r="H36" s="1"/>
      <c r="I36" s="1"/>
      <c r="J36" s="1"/>
      <c r="K36" s="1"/>
      <c r="L36" s="1"/>
    </row>
    <row r="37" spans="1:12" ht="16">
      <c r="B37" s="1"/>
      <c r="C37" s="1"/>
      <c r="D37" s="1"/>
      <c r="E37" s="1"/>
      <c r="F37" s="1"/>
      <c r="G37" s="1"/>
      <c r="H37" s="1"/>
      <c r="I37" s="1"/>
      <c r="J37" s="1"/>
      <c r="K37" s="1"/>
      <c r="L37" s="1"/>
    </row>
    <row r="38" spans="1:12" ht="16">
      <c r="B38" s="1"/>
      <c r="C38" s="1"/>
      <c r="D38" s="1"/>
      <c r="E38" s="1"/>
      <c r="F38" s="1"/>
      <c r="G38" s="1"/>
      <c r="H38" s="1"/>
      <c r="I38" s="1"/>
      <c r="J38" s="1"/>
      <c r="K38" s="1"/>
      <c r="L38" s="1"/>
    </row>
    <row r="39" spans="1:12" ht="16">
      <c r="B39" s="1"/>
      <c r="C39" s="1"/>
      <c r="D39" s="1"/>
      <c r="E39" s="1"/>
      <c r="F39" s="1"/>
      <c r="G39" s="1"/>
      <c r="H39" s="1"/>
      <c r="I39" s="1"/>
      <c r="J39" s="1"/>
      <c r="K39" s="1"/>
      <c r="L39" s="1"/>
    </row>
  </sheetData>
  <protectedRanges>
    <protectedRange sqref="E24:F33" name="Bereich1"/>
  </protectedRanges>
  <mergeCells count="8">
    <mergeCell ref="B21:F21"/>
    <mergeCell ref="B34:F34"/>
    <mergeCell ref="B2:C2"/>
    <mergeCell ref="D2:F2"/>
    <mergeCell ref="B4:F4"/>
    <mergeCell ref="B5:F6"/>
    <mergeCell ref="B8:F8"/>
    <mergeCell ref="E10:F10"/>
  </mergeCells>
  <hyperlinks>
    <hyperlink ref="B34:F34" location="'Check1-Anpassungsrechnung'!A1" tooltip="Hier geht es zur Musterlösung" display="Vergleichen Sie Ihre Ergebnisse mit der Musterlösung" xr:uid="{BDB13169-51D7-4162-B00B-E818F227E101}"/>
    <hyperlink ref="B2:C2" location="Info!A1" tooltip="Zurück zur Übersicht" display="Finanzbuchhaltung" xr:uid="{54067D81-041F-4B51-8AE2-14C0A2A733CE}"/>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4AA0B-3664-4ADD-9939-897B67B68B01}">
  <sheetPr codeName="Tabelle3">
    <tabColor theme="0" tint="-0.14999847407452621"/>
  </sheetPr>
  <dimension ref="A1:M18"/>
  <sheetViews>
    <sheetView showGridLines="0" zoomScaleNormal="100" workbookViewId="0"/>
  </sheetViews>
  <sheetFormatPr baseColWidth="10" defaultRowHeight="15"/>
  <cols>
    <col min="1" max="1" width="3.33203125" customWidth="1"/>
    <col min="2" max="2" width="27.83203125" customWidth="1"/>
    <col min="3" max="3" width="19.33203125" customWidth="1"/>
    <col min="4" max="4" width="20" customWidth="1"/>
    <col min="5" max="5" width="26.6640625" customWidth="1"/>
    <col min="6" max="6" width="22.33203125" customWidth="1"/>
    <col min="7" max="7" width="21.1640625" customWidth="1"/>
  </cols>
  <sheetData>
    <row r="1" spans="1:13">
      <c r="A1" s="35"/>
      <c r="B1" s="35"/>
      <c r="C1" s="35"/>
      <c r="D1" s="35"/>
      <c r="E1" s="35"/>
      <c r="F1" s="35"/>
      <c r="G1" s="35"/>
    </row>
    <row r="2" spans="1:13" ht="17" customHeight="1">
      <c r="A2" s="35"/>
      <c r="B2" s="240" t="s">
        <v>99</v>
      </c>
      <c r="C2" s="240"/>
      <c r="D2" s="241" t="s">
        <v>72</v>
      </c>
      <c r="E2" s="241"/>
      <c r="F2" s="241"/>
      <c r="G2" s="55"/>
    </row>
    <row r="3" spans="1:13" s="23" customFormat="1" ht="17" customHeight="1">
      <c r="A3" s="92"/>
      <c r="B3" s="139"/>
      <c r="C3" s="139"/>
      <c r="D3" s="127"/>
      <c r="E3" s="127"/>
      <c r="F3" s="127"/>
      <c r="G3" s="116"/>
    </row>
    <row r="4" spans="1:13" s="23" customFormat="1" ht="17" customHeight="1">
      <c r="A4" s="92"/>
      <c r="B4" s="242" t="s">
        <v>82</v>
      </c>
      <c r="C4" s="243"/>
      <c r="D4" s="243"/>
      <c r="E4" s="243"/>
      <c r="F4" s="244"/>
      <c r="G4" s="116"/>
    </row>
    <row r="5" spans="1:13" ht="16">
      <c r="A5" s="9"/>
      <c r="B5" s="245"/>
      <c r="C5" s="246"/>
      <c r="D5" s="246"/>
      <c r="E5" s="246"/>
      <c r="F5" s="247"/>
      <c r="G5" s="5"/>
      <c r="H5" s="5"/>
      <c r="I5" s="4"/>
      <c r="J5" s="4"/>
      <c r="K5" s="4"/>
      <c r="L5" s="4"/>
      <c r="M5" s="4"/>
    </row>
    <row r="6" spans="1:13" ht="16" thickBot="1">
      <c r="A6" s="35"/>
      <c r="B6" s="35"/>
      <c r="C6" s="35"/>
      <c r="D6" s="35"/>
      <c r="E6" s="35"/>
      <c r="F6" s="35"/>
      <c r="G6" s="35"/>
    </row>
    <row r="7" spans="1:13" ht="18" thickTop="1" thickBot="1">
      <c r="A7" s="35"/>
      <c r="B7" s="54" t="str">
        <f>'Create1-Finanzbuchhaltung'!B7</f>
        <v>Aufwandsart</v>
      </c>
      <c r="C7" s="54" t="str">
        <f>'Create1-Finanzbuchhaltung'!C7</f>
        <v>Summe</v>
      </c>
      <c r="D7" s="54" t="str">
        <f>'Create1-Finanzbuchhaltung'!D7</f>
        <v>Änderung</v>
      </c>
      <c r="E7" s="56" t="s">
        <v>18</v>
      </c>
      <c r="F7" s="56" t="s">
        <v>1</v>
      </c>
      <c r="G7" s="35"/>
    </row>
    <row r="8" spans="1:13" ht="18" thickTop="1" thickBot="1">
      <c r="A8" s="35"/>
      <c r="B8" s="53" t="str">
        <f>'Create1-Finanzbuchhaltung'!B8</f>
        <v>Personalaufwand</v>
      </c>
      <c r="C8" s="57">
        <f>'Create1-Finanzbuchhaltung'!C8</f>
        <v>1200000</v>
      </c>
      <c r="D8" s="57">
        <f>'Create1-Finanzbuchhaltung'!D8</f>
        <v>100000</v>
      </c>
      <c r="E8" s="58" t="str">
        <f>'Create2-Kostenarten'!C15</f>
        <v>Personalkosten</v>
      </c>
      <c r="F8" s="59">
        <f>C8+D8</f>
        <v>1300000</v>
      </c>
      <c r="G8" s="35"/>
    </row>
    <row r="9" spans="1:13" ht="18" thickTop="1" thickBot="1">
      <c r="A9" s="35"/>
      <c r="B9" s="53" t="str">
        <f>'Create1-Finanzbuchhaltung'!B9</f>
        <v>Aufwand Sozialabgaben</v>
      </c>
      <c r="C9" s="57">
        <f>'Create1-Finanzbuchhaltung'!C9</f>
        <v>100000</v>
      </c>
      <c r="D9" s="57">
        <f>'Create1-Finanzbuchhaltung'!D9</f>
        <v>0</v>
      </c>
      <c r="E9" s="58" t="str">
        <f>'Create2-Kostenarten'!C16</f>
        <v>Sozialabgaben etc.</v>
      </c>
      <c r="F9" s="59">
        <f t="shared" ref="F9:F15" si="0">C9+D9</f>
        <v>100000</v>
      </c>
      <c r="G9" s="35"/>
    </row>
    <row r="10" spans="1:13" ht="18" thickTop="1" thickBot="1">
      <c r="A10" s="35"/>
      <c r="B10" s="53" t="str">
        <f>'Create1-Finanzbuchhaltung'!B10</f>
        <v>Aufwand Aushilfskräfte</v>
      </c>
      <c r="C10" s="57">
        <f>'Create1-Finanzbuchhaltung'!C10</f>
        <v>100000</v>
      </c>
      <c r="D10" s="57">
        <f>'Create1-Finanzbuchhaltung'!D10</f>
        <v>0</v>
      </c>
      <c r="E10" s="58" t="str">
        <f>'Create2-Kostenarten'!C17</f>
        <v>Kosten Aushilfskräfte</v>
      </c>
      <c r="F10" s="59">
        <f t="shared" si="0"/>
        <v>100000</v>
      </c>
      <c r="G10" s="35"/>
    </row>
    <row r="11" spans="1:13" ht="18" thickTop="1" thickBot="1">
      <c r="A11" s="35"/>
      <c r="B11" s="53" t="str">
        <f>'Create1-Finanzbuchhaltung'!B11</f>
        <v>Energieaufwand</v>
      </c>
      <c r="C11" s="57">
        <f>'Create1-Finanzbuchhaltung'!C11</f>
        <v>90000</v>
      </c>
      <c r="D11" s="57">
        <f>'Create1-Finanzbuchhaltung'!D11</f>
        <v>10000</v>
      </c>
      <c r="E11" s="58" t="str">
        <f>'Create2-Kostenarten'!C18</f>
        <v>Energiekosten</v>
      </c>
      <c r="F11" s="59">
        <f t="shared" si="0"/>
        <v>100000</v>
      </c>
      <c r="G11" s="35"/>
    </row>
    <row r="12" spans="1:13" ht="18" thickTop="1" thickBot="1">
      <c r="A12" s="35"/>
      <c r="B12" s="53" t="str">
        <f>'Create1-Finanzbuchhaltung'!B12</f>
        <v>Abschreibungen</v>
      </c>
      <c r="C12" s="57">
        <f>'Create1-Finanzbuchhaltung'!C12</f>
        <v>110000</v>
      </c>
      <c r="D12" s="57">
        <f>'Create1-Finanzbuchhaltung'!D12</f>
        <v>-10000</v>
      </c>
      <c r="E12" s="58" t="str">
        <f>'Create2-Kostenarten'!C19</f>
        <v>Abschreibungen</v>
      </c>
      <c r="F12" s="59">
        <f t="shared" si="0"/>
        <v>100000</v>
      </c>
      <c r="G12" s="35"/>
    </row>
    <row r="13" spans="1:13" ht="18" thickTop="1" thickBot="1">
      <c r="A13" s="35"/>
      <c r="B13" s="53" t="str">
        <f>'Create1-Finanzbuchhaltung'!B13</f>
        <v>Materialaufwand</v>
      </c>
      <c r="C13" s="57">
        <f>'Create1-Finanzbuchhaltung'!C13</f>
        <v>105000</v>
      </c>
      <c r="D13" s="57">
        <f>'Create1-Finanzbuchhaltung'!D13</f>
        <v>-5000</v>
      </c>
      <c r="E13" s="58" t="str">
        <f>'Create2-Kostenarten'!C20</f>
        <v>Materialkosten</v>
      </c>
      <c r="F13" s="59">
        <f t="shared" si="0"/>
        <v>100000</v>
      </c>
      <c r="G13" s="35"/>
    </row>
    <row r="14" spans="1:13" ht="18" thickTop="1" thickBot="1">
      <c r="A14" s="35"/>
      <c r="B14" s="53" t="str">
        <f>'Create1-Finanzbuchhaltung'!B14</f>
        <v>Mietaufwand</v>
      </c>
      <c r="C14" s="57">
        <f>'Create1-Finanzbuchhaltung'!C14</f>
        <v>95000</v>
      </c>
      <c r="D14" s="57">
        <f>'Create1-Finanzbuchhaltung'!D14</f>
        <v>5000</v>
      </c>
      <c r="E14" s="58" t="str">
        <f>'Create2-Kostenarten'!C21</f>
        <v>Mietkosten</v>
      </c>
      <c r="F14" s="59">
        <f t="shared" si="0"/>
        <v>100000</v>
      </c>
      <c r="G14" s="35"/>
    </row>
    <row r="15" spans="1:13" ht="18" thickTop="1" thickBot="1">
      <c r="A15" s="35"/>
      <c r="B15" s="53" t="str">
        <f>'Create1-Finanzbuchhaltung'!B15</f>
        <v>Versicherungsaufwand</v>
      </c>
      <c r="C15" s="57">
        <f>'Create1-Finanzbuchhaltung'!C15</f>
        <v>100000</v>
      </c>
      <c r="D15" s="57">
        <f>'Create1-Finanzbuchhaltung'!D15</f>
        <v>0</v>
      </c>
      <c r="E15" s="58" t="str">
        <f>'Create2-Kostenarten'!C22</f>
        <v>Versicherungskosten</v>
      </c>
      <c r="F15" s="59">
        <f t="shared" si="0"/>
        <v>100000</v>
      </c>
      <c r="G15" s="35"/>
    </row>
    <row r="16" spans="1:13" ht="18" thickTop="1" thickBot="1">
      <c r="A16" s="35"/>
      <c r="B16" s="60" t="str">
        <f>'Create1-Finanzbuchhaltung'!B16</f>
        <v>Summe</v>
      </c>
      <c r="C16" s="57">
        <f>'Create1-Finanzbuchhaltung'!C16</f>
        <v>1900000</v>
      </c>
      <c r="D16" s="57">
        <f>'Create1-Finanzbuchhaltung'!D16</f>
        <v>0</v>
      </c>
      <c r="E16" s="61" t="s">
        <v>1</v>
      </c>
      <c r="F16" s="59">
        <f>SUM(F8:F15)</f>
        <v>2000000</v>
      </c>
      <c r="G16" s="35"/>
    </row>
    <row r="17" spans="2:7" ht="17" thickTop="1" thickBot="1">
      <c r="B17" s="35"/>
      <c r="C17" s="35"/>
      <c r="D17" s="35"/>
      <c r="E17" s="35"/>
      <c r="F17" s="35"/>
      <c r="G17" s="35"/>
    </row>
    <row r="18" spans="2:7" s="163" customFormat="1" ht="16" customHeight="1" thickBot="1">
      <c r="B18" s="248" t="s">
        <v>83</v>
      </c>
      <c r="C18" s="249"/>
      <c r="E18" s="248" t="s">
        <v>57</v>
      </c>
      <c r="F18" s="249"/>
    </row>
  </sheetData>
  <mergeCells count="5">
    <mergeCell ref="B2:C2"/>
    <mergeCell ref="D2:F2"/>
    <mergeCell ref="B4:F5"/>
    <mergeCell ref="B18:C18"/>
    <mergeCell ref="E18:F18"/>
  </mergeCells>
  <hyperlinks>
    <hyperlink ref="B2:C2" location="Info!A1" tooltip="Zurück zur Übersicht" display="Finanzbuchhaltung" xr:uid="{B9B44A77-D22E-4872-A443-E5E2A5C3543F}"/>
    <hyperlink ref="B18:C18" location="'Practice1-Anpassungsrechnung'!A1" tooltip="Hier gehts zurück zur Aufgabe" display="Zurück zur Aufgabe" xr:uid="{F5AAB1F2-6F3B-43EC-AC8B-6A96E13B75D1}"/>
    <hyperlink ref="E18:F18" location="'Practice2-Primärkostenrechnung'!A1" tooltip="Hier gehts weiter zur nächsten Aufgabe" display="Weiter zur nächsten Aufgabe" xr:uid="{EA537D4D-6CA1-4E2F-9646-F597EF48B87A}"/>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77ADA4FA-B5AF-4665-826F-62C1D0ADEB53}">
            <xm:f>EXACT(ROUND('Practice1-Anpassungsrechnung'!F24,2),ROUND(F8,2))</xm:f>
            <x14:dxf>
              <fill>
                <patternFill>
                  <bgColor theme="9" tint="0.59996337778862885"/>
                </patternFill>
              </fill>
            </x14:dxf>
          </x14:cfRule>
          <xm:sqref>F8:F16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4365-9B31-48B9-9E8E-A2931DD276E8}">
  <sheetPr codeName="Tabelle4">
    <tabColor theme="0" tint="-4.9989318521683403E-2"/>
  </sheetPr>
  <dimension ref="B1:H34"/>
  <sheetViews>
    <sheetView showGridLines="0" workbookViewId="0"/>
  </sheetViews>
  <sheetFormatPr baseColWidth="10" defaultRowHeight="15"/>
  <cols>
    <col min="1" max="1" width="3.5" customWidth="1"/>
    <col min="2" max="2" width="26.5" customWidth="1"/>
    <col min="3" max="3" width="23.6640625" customWidth="1"/>
    <col min="4" max="4" width="13" customWidth="1"/>
    <col min="5" max="5" width="12.83203125" customWidth="1"/>
    <col min="6" max="6" width="13.5" customWidth="1"/>
    <col min="7" max="7" width="12.5" customWidth="1"/>
    <col min="8" max="8" width="13.6640625" customWidth="1"/>
  </cols>
  <sheetData>
    <row r="1" spans="2:8">
      <c r="B1" s="35"/>
      <c r="C1" s="35"/>
      <c r="D1" s="35"/>
      <c r="E1" s="35"/>
      <c r="F1" s="35"/>
      <c r="G1" s="35"/>
      <c r="H1" s="35"/>
    </row>
    <row r="2" spans="2:8" ht="18">
      <c r="B2" s="240" t="s">
        <v>99</v>
      </c>
      <c r="C2" s="240"/>
      <c r="D2" s="252" t="s">
        <v>49</v>
      </c>
      <c r="E2" s="252"/>
      <c r="F2" s="252"/>
      <c r="G2" s="252"/>
      <c r="H2" s="252"/>
    </row>
    <row r="3" spans="2:8">
      <c r="B3" s="35"/>
      <c r="C3" s="35"/>
      <c r="D3" s="35"/>
      <c r="E3" s="35"/>
      <c r="F3" s="35"/>
      <c r="G3" s="35"/>
      <c r="H3" s="35"/>
    </row>
    <row r="4" spans="2:8" ht="19" customHeight="1">
      <c r="B4" s="254" t="s">
        <v>8</v>
      </c>
      <c r="C4" s="254"/>
      <c r="D4" s="254"/>
      <c r="E4" s="254"/>
      <c r="F4" s="254"/>
      <c r="G4" s="254"/>
      <c r="H4" s="254"/>
    </row>
    <row r="5" spans="2:8" ht="14.5" customHeight="1">
      <c r="B5" s="253" t="s">
        <v>6</v>
      </c>
      <c r="C5" s="253"/>
      <c r="D5" s="253"/>
      <c r="E5" s="253"/>
      <c r="F5" s="253"/>
      <c r="G5" s="253"/>
      <c r="H5" s="253"/>
    </row>
    <row r="6" spans="2:8" ht="17.5" customHeight="1">
      <c r="B6" s="253"/>
      <c r="C6" s="253"/>
      <c r="D6" s="253"/>
      <c r="E6" s="253"/>
      <c r="F6" s="253"/>
      <c r="G6" s="253"/>
      <c r="H6" s="253"/>
    </row>
    <row r="7" spans="2:8" ht="17.5" customHeight="1" thickBot="1">
      <c r="B7" s="28"/>
      <c r="C7" s="28"/>
      <c r="D7" s="28"/>
      <c r="E7" s="28"/>
      <c r="F7" s="28"/>
      <c r="G7" s="28"/>
      <c r="H7" s="28"/>
    </row>
    <row r="8" spans="2:8" ht="17.5" customHeight="1" thickBot="1">
      <c r="B8" s="28"/>
      <c r="C8" s="28"/>
      <c r="D8" s="260" t="s">
        <v>76</v>
      </c>
      <c r="E8" s="261"/>
      <c r="F8" s="261"/>
      <c r="G8" s="261"/>
      <c r="H8" s="262"/>
    </row>
    <row r="9" spans="2:8" ht="17" thickBot="1">
      <c r="B9" s="35"/>
      <c r="C9" s="35"/>
      <c r="D9" s="255" t="s">
        <v>74</v>
      </c>
      <c r="E9" s="256"/>
      <c r="F9" s="257" t="s">
        <v>75</v>
      </c>
      <c r="G9" s="258"/>
      <c r="H9" s="259"/>
    </row>
    <row r="10" spans="2:8" ht="17" thickBot="1">
      <c r="B10" s="98" t="s">
        <v>0</v>
      </c>
      <c r="C10" s="95" t="s">
        <v>1</v>
      </c>
      <c r="D10" s="95" t="str">
        <f>'Create2-Kostenarten'!D6</f>
        <v>Fuhrpark</v>
      </c>
      <c r="E10" s="95" t="str">
        <f>'Create2-Kostenarten'!D7</f>
        <v>Immobilie</v>
      </c>
      <c r="F10" s="95" t="str">
        <f>'Create2-Kostenarten'!D8</f>
        <v>Team 1</v>
      </c>
      <c r="G10" s="95" t="str">
        <f>'Create2-Kostenarten'!D9</f>
        <v>Team 2</v>
      </c>
      <c r="H10" s="95" t="str">
        <f>'Create2-Kostenarten'!D10</f>
        <v>Verw./GF</v>
      </c>
    </row>
    <row r="11" spans="2:8" ht="17" thickBot="1">
      <c r="B11" s="85" t="str">
        <f>'Create2-Kostenarten'!C15</f>
        <v>Personalkosten</v>
      </c>
      <c r="C11" s="140">
        <f>'Create2-Kostenarten'!D15</f>
        <v>1300000</v>
      </c>
      <c r="D11" s="98">
        <v>20</v>
      </c>
      <c r="E11" s="98">
        <v>20</v>
      </c>
      <c r="F11" s="98">
        <v>50</v>
      </c>
      <c r="G11" s="98">
        <v>100</v>
      </c>
      <c r="H11" s="98">
        <v>10</v>
      </c>
    </row>
    <row r="12" spans="2:8" ht="17" thickBot="1">
      <c r="B12" s="85" t="str">
        <f>'Create2-Kostenarten'!C16</f>
        <v>Sozialabgaben etc.</v>
      </c>
      <c r="C12" s="140">
        <f>'Create2-Kostenarten'!D16</f>
        <v>100000</v>
      </c>
      <c r="D12" s="98">
        <v>20</v>
      </c>
      <c r="E12" s="98">
        <v>20</v>
      </c>
      <c r="F12" s="98">
        <v>50</v>
      </c>
      <c r="G12" s="98">
        <v>100</v>
      </c>
      <c r="H12" s="98">
        <v>10</v>
      </c>
    </row>
    <row r="13" spans="2:8" ht="17" thickBot="1">
      <c r="B13" s="85" t="str">
        <f>'Create2-Kostenarten'!C17</f>
        <v>Kosten Aushilfskräfte</v>
      </c>
      <c r="C13" s="140">
        <f>'Create2-Kostenarten'!D17</f>
        <v>100000</v>
      </c>
      <c r="D13" s="98">
        <v>20</v>
      </c>
      <c r="E13" s="98">
        <v>20</v>
      </c>
      <c r="F13" s="98">
        <v>50</v>
      </c>
      <c r="G13" s="98">
        <v>100</v>
      </c>
      <c r="H13" s="98">
        <v>10</v>
      </c>
    </row>
    <row r="14" spans="2:8" ht="17" thickBot="1">
      <c r="B14" s="85" t="str">
        <f>'Create2-Kostenarten'!C18</f>
        <v>Energiekosten</v>
      </c>
      <c r="C14" s="140">
        <f>'Create2-Kostenarten'!D18</f>
        <v>100000</v>
      </c>
      <c r="D14" s="98">
        <v>20</v>
      </c>
      <c r="E14" s="98">
        <v>20</v>
      </c>
      <c r="F14" s="98">
        <v>50</v>
      </c>
      <c r="G14" s="98">
        <v>100</v>
      </c>
      <c r="H14" s="98">
        <v>10</v>
      </c>
    </row>
    <row r="15" spans="2:8" ht="17" thickBot="1">
      <c r="B15" s="85" t="str">
        <f>'Create2-Kostenarten'!C19</f>
        <v>Abschreibungen</v>
      </c>
      <c r="C15" s="140">
        <f>'Create2-Kostenarten'!D19</f>
        <v>100000</v>
      </c>
      <c r="D15" s="98">
        <v>20</v>
      </c>
      <c r="E15" s="98">
        <v>20</v>
      </c>
      <c r="F15" s="98">
        <v>50</v>
      </c>
      <c r="G15" s="98">
        <v>100</v>
      </c>
      <c r="H15" s="98">
        <v>10</v>
      </c>
    </row>
    <row r="16" spans="2:8" ht="17" thickBot="1">
      <c r="B16" s="85" t="str">
        <f>'Create2-Kostenarten'!C20</f>
        <v>Materialkosten</v>
      </c>
      <c r="C16" s="140">
        <f>'Create2-Kostenarten'!D20</f>
        <v>100000</v>
      </c>
      <c r="D16" s="98">
        <v>20</v>
      </c>
      <c r="E16" s="98">
        <v>20</v>
      </c>
      <c r="F16" s="98">
        <v>50</v>
      </c>
      <c r="G16" s="98">
        <v>100</v>
      </c>
      <c r="H16" s="98">
        <v>10</v>
      </c>
    </row>
    <row r="17" spans="2:8" ht="17" thickBot="1">
      <c r="B17" s="85" t="str">
        <f>'Create2-Kostenarten'!C21</f>
        <v>Mietkosten</v>
      </c>
      <c r="C17" s="140">
        <f>'Create2-Kostenarten'!D21</f>
        <v>100000</v>
      </c>
      <c r="D17" s="98">
        <v>20</v>
      </c>
      <c r="E17" s="98">
        <v>20</v>
      </c>
      <c r="F17" s="98">
        <v>50</v>
      </c>
      <c r="G17" s="98">
        <v>100</v>
      </c>
      <c r="H17" s="98">
        <v>10</v>
      </c>
    </row>
    <row r="18" spans="2:8" ht="17" thickBot="1">
      <c r="B18" s="85" t="str">
        <f>'Create2-Kostenarten'!C22</f>
        <v>Versicherungskosten</v>
      </c>
      <c r="C18" s="140">
        <f>'Create2-Kostenarten'!D22</f>
        <v>100000</v>
      </c>
      <c r="D18" s="98">
        <v>20</v>
      </c>
      <c r="E18" s="98">
        <v>20</v>
      </c>
      <c r="F18" s="98">
        <v>50</v>
      </c>
      <c r="G18" s="98">
        <v>100</v>
      </c>
      <c r="H18" s="98">
        <v>10</v>
      </c>
    </row>
    <row r="19" spans="2:8">
      <c r="B19" s="35"/>
      <c r="C19" s="35"/>
      <c r="D19" s="35"/>
      <c r="E19" s="35"/>
      <c r="F19" s="35"/>
      <c r="G19" s="35"/>
      <c r="H19" s="35"/>
    </row>
    <row r="20" spans="2:8" ht="16">
      <c r="B20" s="250" t="s">
        <v>47</v>
      </c>
      <c r="C20" s="251"/>
      <c r="D20" s="251"/>
      <c r="E20" s="251"/>
      <c r="F20" s="251"/>
      <c r="G20" s="251"/>
      <c r="H20" s="251"/>
    </row>
    <row r="21" spans="2:8" ht="16" thickBot="1">
      <c r="B21" s="35"/>
      <c r="C21" s="35"/>
      <c r="D21" s="35"/>
      <c r="E21" s="35"/>
      <c r="F21" s="35"/>
      <c r="G21" s="35"/>
      <c r="H21" s="35"/>
    </row>
    <row r="22" spans="2:8" ht="17" thickBot="1">
      <c r="B22" s="98"/>
      <c r="C22" s="95" t="s">
        <v>1</v>
      </c>
      <c r="D22" s="95" t="str">
        <f>D10</f>
        <v>Fuhrpark</v>
      </c>
      <c r="E22" s="95" t="str">
        <f t="shared" ref="E22:H22" si="0">E10</f>
        <v>Immobilie</v>
      </c>
      <c r="F22" s="95" t="str">
        <f t="shared" si="0"/>
        <v>Team 1</v>
      </c>
      <c r="G22" s="95" t="str">
        <f t="shared" si="0"/>
        <v>Team 2</v>
      </c>
      <c r="H22" s="95" t="str">
        <f t="shared" si="0"/>
        <v>Verw./GF</v>
      </c>
    </row>
    <row r="23" spans="2:8" ht="17" thickBot="1">
      <c r="B23" s="85" t="str">
        <f>'Create2-Kostenarten'!C15</f>
        <v>Personalkosten</v>
      </c>
      <c r="C23" s="140">
        <f>'Create2-Kostenarten'!D15</f>
        <v>1300000</v>
      </c>
      <c r="D23" s="142"/>
      <c r="E23" s="142"/>
      <c r="F23" s="142"/>
      <c r="G23" s="142"/>
      <c r="H23" s="142"/>
    </row>
    <row r="24" spans="2:8" ht="17" thickBot="1">
      <c r="B24" s="85" t="str">
        <f>'Create2-Kostenarten'!C16</f>
        <v>Sozialabgaben etc.</v>
      </c>
      <c r="C24" s="140">
        <f>'Create2-Kostenarten'!D16</f>
        <v>100000</v>
      </c>
      <c r="D24" s="142"/>
      <c r="E24" s="142"/>
      <c r="F24" s="142"/>
      <c r="G24" s="142"/>
      <c r="H24" s="142"/>
    </row>
    <row r="25" spans="2:8" ht="17" thickBot="1">
      <c r="B25" s="85" t="str">
        <f>'Create2-Kostenarten'!C17</f>
        <v>Kosten Aushilfskräfte</v>
      </c>
      <c r="C25" s="140">
        <f>'Create2-Kostenarten'!D17</f>
        <v>100000</v>
      </c>
      <c r="D25" s="142"/>
      <c r="E25" s="142"/>
      <c r="F25" s="142"/>
      <c r="G25" s="142"/>
      <c r="H25" s="142"/>
    </row>
    <row r="26" spans="2:8" ht="17" thickBot="1">
      <c r="B26" s="85" t="str">
        <f>'Create2-Kostenarten'!C18</f>
        <v>Energiekosten</v>
      </c>
      <c r="C26" s="140">
        <f>'Create2-Kostenarten'!D18</f>
        <v>100000</v>
      </c>
      <c r="D26" s="142"/>
      <c r="E26" s="142"/>
      <c r="F26" s="142"/>
      <c r="G26" s="142"/>
      <c r="H26" s="142"/>
    </row>
    <row r="27" spans="2:8" ht="17" thickBot="1">
      <c r="B27" s="85" t="str">
        <f>'Create2-Kostenarten'!C19</f>
        <v>Abschreibungen</v>
      </c>
      <c r="C27" s="140">
        <f>'Create2-Kostenarten'!D19</f>
        <v>100000</v>
      </c>
      <c r="D27" s="142"/>
      <c r="E27" s="142"/>
      <c r="F27" s="142"/>
      <c r="G27" s="142"/>
      <c r="H27" s="142"/>
    </row>
    <row r="28" spans="2:8" ht="17" thickBot="1">
      <c r="B28" s="85" t="str">
        <f>'Create2-Kostenarten'!C20</f>
        <v>Materialkosten</v>
      </c>
      <c r="C28" s="140">
        <f>'Create2-Kostenarten'!D20</f>
        <v>100000</v>
      </c>
      <c r="D28" s="142"/>
      <c r="E28" s="142"/>
      <c r="F28" s="142"/>
      <c r="G28" s="142"/>
      <c r="H28" s="142"/>
    </row>
    <row r="29" spans="2:8" ht="17" thickBot="1">
      <c r="B29" s="85" t="str">
        <f>'Create2-Kostenarten'!C21</f>
        <v>Mietkosten</v>
      </c>
      <c r="C29" s="140">
        <f>'Create2-Kostenarten'!D21</f>
        <v>100000</v>
      </c>
      <c r="D29" s="142"/>
      <c r="E29" s="142"/>
      <c r="F29" s="142"/>
      <c r="G29" s="142"/>
      <c r="H29" s="142"/>
    </row>
    <row r="30" spans="2:8" ht="17" thickBot="1">
      <c r="B30" s="85" t="str">
        <f>'Create2-Kostenarten'!C22</f>
        <v>Versicherungskosten</v>
      </c>
      <c r="C30" s="140">
        <f>'Create2-Kostenarten'!D22</f>
        <v>100000</v>
      </c>
      <c r="D30" s="142"/>
      <c r="E30" s="142"/>
      <c r="F30" s="142"/>
      <c r="G30" s="142"/>
      <c r="H30" s="142"/>
    </row>
    <row r="31" spans="2:8" ht="17" thickBot="1">
      <c r="B31" s="143" t="s">
        <v>1</v>
      </c>
      <c r="C31" s="144">
        <f>SUM(C23:C30)</f>
        <v>2000000</v>
      </c>
      <c r="D31" s="145"/>
      <c r="E31" s="145"/>
      <c r="F31" s="145"/>
      <c r="G31" s="145"/>
      <c r="H31" s="145"/>
    </row>
    <row r="32" spans="2:8" s="16" customFormat="1" ht="16" thickBot="1">
      <c r="B32" s="146"/>
      <c r="C32" s="147"/>
      <c r="D32" s="148"/>
      <c r="E32" s="148"/>
      <c r="F32" s="148"/>
      <c r="G32" s="148"/>
      <c r="H32" s="148"/>
    </row>
    <row r="33" spans="2:8" ht="17" thickBot="1">
      <c r="B33" s="223" t="s">
        <v>7</v>
      </c>
      <c r="C33" s="224"/>
      <c r="D33" s="224"/>
      <c r="E33" s="224"/>
      <c r="F33" s="224"/>
      <c r="G33" s="224"/>
      <c r="H33" s="225"/>
    </row>
    <row r="34" spans="2:8">
      <c r="B34" s="35"/>
      <c r="C34" s="35"/>
      <c r="D34" s="35"/>
      <c r="E34" s="35"/>
      <c r="F34" s="35"/>
      <c r="G34" s="35"/>
      <c r="H34" s="35"/>
    </row>
  </sheetData>
  <protectedRanges>
    <protectedRange sqref="D23:H31" name="Bereich1"/>
  </protectedRanges>
  <mergeCells count="9">
    <mergeCell ref="B20:H20"/>
    <mergeCell ref="B33:H33"/>
    <mergeCell ref="B2:C2"/>
    <mergeCell ref="D2:H2"/>
    <mergeCell ref="B5:H6"/>
    <mergeCell ref="B4:H4"/>
    <mergeCell ref="D9:E9"/>
    <mergeCell ref="F9:H9"/>
    <mergeCell ref="D8:H8"/>
  </mergeCells>
  <hyperlinks>
    <hyperlink ref="B33:G33" location="Check1!A1" tooltip="Hier geht es zur Musterlösung" display="Vergleichen Sie Ihre Ergebnisse mit der Musterlösung" xr:uid="{47E82A86-9EA6-4F98-9472-5A61779C3C4A}"/>
    <hyperlink ref="B33:H33" location="'Check2-Primärkostenrechnung'!A1" tooltip="Hier geht es zur Musterlösung" display="Vergleichen Sie Ihre Ergebnisse mit der Musterlösung" xr:uid="{0A28B8AE-2F1E-4710-AEB7-524BDFB0A3B6}"/>
    <hyperlink ref="B2:C2" location="Info!A1" tooltip="Zurück zur Übersicht" display="Finanzbuchhaltung" xr:uid="{078452D1-23CA-4214-899C-BA8629909414}"/>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5B47-4332-458A-88A3-18C61B732B62}">
  <sheetPr codeName="Tabelle5">
    <tabColor theme="0" tint="-0.14999847407452621"/>
  </sheetPr>
  <dimension ref="B1:H59"/>
  <sheetViews>
    <sheetView showGridLines="0" workbookViewId="0"/>
  </sheetViews>
  <sheetFormatPr baseColWidth="10" defaultRowHeight="15"/>
  <cols>
    <col min="1" max="1" width="4.6640625" customWidth="1"/>
    <col min="2" max="2" width="24.6640625" customWidth="1"/>
    <col min="3" max="3" width="22.6640625" customWidth="1"/>
    <col min="4" max="4" width="16.33203125" customWidth="1"/>
    <col min="5" max="5" width="17.83203125" customWidth="1"/>
    <col min="6" max="6" width="19.5" customWidth="1"/>
    <col min="7" max="7" width="17.1640625" customWidth="1"/>
    <col min="8" max="8" width="17.83203125" customWidth="1"/>
  </cols>
  <sheetData>
    <row r="1" spans="2:8">
      <c r="B1" s="35"/>
      <c r="C1" s="35"/>
      <c r="D1" s="35"/>
      <c r="E1" s="35"/>
      <c r="F1" s="35"/>
      <c r="G1" s="35"/>
      <c r="H1" s="35"/>
    </row>
    <row r="2" spans="2:8" ht="18">
      <c r="B2" s="240" t="s">
        <v>99</v>
      </c>
      <c r="C2" s="240"/>
      <c r="D2" s="252" t="s">
        <v>49</v>
      </c>
      <c r="E2" s="252"/>
      <c r="F2" s="252"/>
      <c r="G2" s="252"/>
      <c r="H2" s="252"/>
    </row>
    <row r="3" spans="2:8" s="23" customFormat="1" ht="18">
      <c r="B3" s="139"/>
      <c r="C3" s="139"/>
      <c r="D3" s="126"/>
      <c r="E3" s="126"/>
      <c r="F3" s="126"/>
      <c r="G3" s="126"/>
      <c r="H3" s="126"/>
    </row>
    <row r="4" spans="2:8" s="23" customFormat="1" ht="15.5" customHeight="1">
      <c r="B4" s="242" t="s">
        <v>82</v>
      </c>
      <c r="C4" s="243"/>
      <c r="D4" s="243"/>
      <c r="E4" s="243"/>
      <c r="F4" s="243"/>
      <c r="G4" s="243"/>
      <c r="H4" s="244"/>
    </row>
    <row r="5" spans="2:8" s="23" customFormat="1" ht="18" customHeight="1">
      <c r="B5" s="245"/>
      <c r="C5" s="246"/>
      <c r="D5" s="246"/>
      <c r="E5" s="246"/>
      <c r="F5" s="246"/>
      <c r="G5" s="246"/>
      <c r="H5" s="247"/>
    </row>
    <row r="6" spans="2:8" s="1" customFormat="1" ht="18.5" customHeight="1">
      <c r="B6" s="263" t="s">
        <v>86</v>
      </c>
      <c r="C6" s="264"/>
      <c r="D6" s="264"/>
      <c r="E6" s="264"/>
      <c r="F6" s="264"/>
      <c r="G6" s="264"/>
      <c r="H6" s="265"/>
    </row>
    <row r="7" spans="2:8" s="1" customFormat="1" ht="18.5" customHeight="1" thickBot="1">
      <c r="B7" s="28"/>
      <c r="C7" s="28"/>
      <c r="D7" s="28"/>
      <c r="E7" s="28"/>
      <c r="F7" s="28"/>
      <c r="G7" s="28"/>
      <c r="H7" s="28"/>
    </row>
    <row r="8" spans="2:8" ht="17.5" customHeight="1" thickBot="1">
      <c r="B8" s="28"/>
      <c r="C8" s="28"/>
      <c r="D8" s="260" t="s">
        <v>76</v>
      </c>
      <c r="E8" s="261"/>
      <c r="F8" s="261"/>
      <c r="G8" s="261"/>
      <c r="H8" s="262"/>
    </row>
    <row r="9" spans="2:8" ht="17" thickBot="1">
      <c r="B9" s="35"/>
      <c r="C9" s="35"/>
      <c r="D9" s="255" t="s">
        <v>74</v>
      </c>
      <c r="E9" s="256"/>
      <c r="F9" s="257" t="s">
        <v>75</v>
      </c>
      <c r="G9" s="258"/>
      <c r="H9" s="259"/>
    </row>
    <row r="10" spans="2:8" ht="17" thickBot="1">
      <c r="B10" s="85"/>
      <c r="C10" s="95" t="s">
        <v>1</v>
      </c>
      <c r="D10" s="95" t="str">
        <f>'Practice2-Primärkostenrechnung'!D22</f>
        <v>Fuhrpark</v>
      </c>
      <c r="E10" s="95" t="str">
        <f>'Practice2-Primärkostenrechnung'!E22</f>
        <v>Immobilie</v>
      </c>
      <c r="F10" s="95" t="str">
        <f>'Practice2-Primärkostenrechnung'!F22</f>
        <v>Team 1</v>
      </c>
      <c r="G10" s="95" t="str">
        <f>'Practice2-Primärkostenrechnung'!G22</f>
        <v>Team 2</v>
      </c>
      <c r="H10" s="95" t="str">
        <f>'Practice2-Primärkostenrechnung'!H22</f>
        <v>Verw./GF</v>
      </c>
    </row>
    <row r="11" spans="2:8" ht="17" thickBot="1">
      <c r="B11" s="85" t="str">
        <f>'Create2-Kostenarten'!C15</f>
        <v>Personalkosten</v>
      </c>
      <c r="C11" s="140">
        <f>'Create2-Kostenarten'!D15</f>
        <v>1300000</v>
      </c>
      <c r="D11" s="141">
        <f>$C11*'Practice2-Primärkostenrechnung'!D11/SUM('Practice2-Primärkostenrechnung'!D$11:'Practice2-Primärkostenrechnung'!H$11)</f>
        <v>130000</v>
      </c>
      <c r="E11" s="141">
        <f>C11*'Practice2-Primärkostenrechnung'!E11/SUM('Practice2-Primärkostenrechnung'!D11:H11)</f>
        <v>130000</v>
      </c>
      <c r="F11" s="141">
        <f>C11*'Practice2-Primärkostenrechnung'!F11/SUM('Practice2-Primärkostenrechnung'!D11:'Practice2-Primärkostenrechnung'!H11)</f>
        <v>325000</v>
      </c>
      <c r="G11" s="141">
        <f>C11*'Practice2-Primärkostenrechnung'!G11/SUM('Practice2-Primärkostenrechnung'!D11:H11)</f>
        <v>650000</v>
      </c>
      <c r="H11" s="141">
        <f>C11*'Practice2-Primärkostenrechnung'!H11/SUM('Practice2-Primärkostenrechnung'!D11:H11)</f>
        <v>65000</v>
      </c>
    </row>
    <row r="12" spans="2:8" ht="17" thickBot="1">
      <c r="B12" s="85" t="str">
        <f>'Create2-Kostenarten'!C16</f>
        <v>Sozialabgaben etc.</v>
      </c>
      <c r="C12" s="140">
        <f>'Create2-Kostenarten'!D16</f>
        <v>100000</v>
      </c>
      <c r="D12" s="141">
        <f>$C12*'Practice2-Primärkostenrechnung'!D12/SUM('Practice2-Primärkostenrechnung'!D$11:'Practice2-Primärkostenrechnung'!H$11)</f>
        <v>10000</v>
      </c>
      <c r="E12" s="141">
        <f>C12*'Practice2-Primärkostenrechnung'!E12/SUM('Practice2-Primärkostenrechnung'!D12:H12)</f>
        <v>10000</v>
      </c>
      <c r="F12" s="141">
        <f>C12*'Practice2-Primärkostenrechnung'!F12/SUM('Practice2-Primärkostenrechnung'!D12:'Practice2-Primärkostenrechnung'!H12)</f>
        <v>25000</v>
      </c>
      <c r="G12" s="141">
        <f>C12*'Practice2-Primärkostenrechnung'!G12/SUM('Practice2-Primärkostenrechnung'!D12:H12)</f>
        <v>50000</v>
      </c>
      <c r="H12" s="141">
        <f>C12*'Practice2-Primärkostenrechnung'!H12/SUM('Practice2-Primärkostenrechnung'!D12:H12)</f>
        <v>5000</v>
      </c>
    </row>
    <row r="13" spans="2:8" ht="17" thickBot="1">
      <c r="B13" s="85" t="str">
        <f>'Create2-Kostenarten'!C17</f>
        <v>Kosten Aushilfskräfte</v>
      </c>
      <c r="C13" s="140">
        <f>'Create2-Kostenarten'!D17</f>
        <v>100000</v>
      </c>
      <c r="D13" s="141">
        <f>$C13*'Practice2-Primärkostenrechnung'!D13/SUM('Practice2-Primärkostenrechnung'!D$11:'Practice2-Primärkostenrechnung'!H$11)</f>
        <v>10000</v>
      </c>
      <c r="E13" s="141">
        <f>C13*'Practice2-Primärkostenrechnung'!E13/SUM('Practice2-Primärkostenrechnung'!D13:H13)</f>
        <v>10000</v>
      </c>
      <c r="F13" s="141">
        <f>C13*'Practice2-Primärkostenrechnung'!F13/SUM('Practice2-Primärkostenrechnung'!D13:'Practice2-Primärkostenrechnung'!H13)</f>
        <v>25000</v>
      </c>
      <c r="G13" s="141">
        <f>C13*'Practice2-Primärkostenrechnung'!G13/SUM('Practice2-Primärkostenrechnung'!D13:H13)</f>
        <v>50000</v>
      </c>
      <c r="H13" s="141">
        <f>C13*'Practice2-Primärkostenrechnung'!H13/SUM('Practice2-Primärkostenrechnung'!D13:H13)</f>
        <v>5000</v>
      </c>
    </row>
    <row r="14" spans="2:8" ht="17" thickBot="1">
      <c r="B14" s="85" t="str">
        <f>'Create2-Kostenarten'!C18</f>
        <v>Energiekosten</v>
      </c>
      <c r="C14" s="140">
        <f>'Create2-Kostenarten'!D18</f>
        <v>100000</v>
      </c>
      <c r="D14" s="141">
        <f>$C14*'Practice2-Primärkostenrechnung'!D14/SUM('Practice2-Primärkostenrechnung'!D$11:'Practice2-Primärkostenrechnung'!H$11)</f>
        <v>10000</v>
      </c>
      <c r="E14" s="141">
        <f>C14*'Practice2-Primärkostenrechnung'!E14/SUM('Practice2-Primärkostenrechnung'!D14:H14)</f>
        <v>10000</v>
      </c>
      <c r="F14" s="141">
        <f>C14*'Practice2-Primärkostenrechnung'!F14/SUM('Practice2-Primärkostenrechnung'!D14:'Practice2-Primärkostenrechnung'!H14)</f>
        <v>25000</v>
      </c>
      <c r="G14" s="141">
        <f>C14*'Practice2-Primärkostenrechnung'!G14/SUM('Practice2-Primärkostenrechnung'!D14:H14)</f>
        <v>50000</v>
      </c>
      <c r="H14" s="141">
        <f>C14*'Practice2-Primärkostenrechnung'!H14/SUM('Practice2-Primärkostenrechnung'!D14:H14)</f>
        <v>5000</v>
      </c>
    </row>
    <row r="15" spans="2:8" ht="17" thickBot="1">
      <c r="B15" s="85" t="str">
        <f>'Create2-Kostenarten'!C19</f>
        <v>Abschreibungen</v>
      </c>
      <c r="C15" s="140">
        <f>'Create2-Kostenarten'!D19</f>
        <v>100000</v>
      </c>
      <c r="D15" s="141">
        <f>$C15*'Practice2-Primärkostenrechnung'!D15/SUM('Practice2-Primärkostenrechnung'!D$11:'Practice2-Primärkostenrechnung'!H$11)</f>
        <v>10000</v>
      </c>
      <c r="E15" s="141">
        <f>C15*'Practice2-Primärkostenrechnung'!E15/SUM('Practice2-Primärkostenrechnung'!D15:H15)</f>
        <v>10000</v>
      </c>
      <c r="F15" s="141">
        <f>C15*'Practice2-Primärkostenrechnung'!F15/SUM('Practice2-Primärkostenrechnung'!D15:'Practice2-Primärkostenrechnung'!H15)</f>
        <v>25000</v>
      </c>
      <c r="G15" s="141">
        <f>C15*'Practice2-Primärkostenrechnung'!G15/SUM('Practice2-Primärkostenrechnung'!D15:H15)</f>
        <v>50000</v>
      </c>
      <c r="H15" s="141">
        <f>C15*'Practice2-Primärkostenrechnung'!H15/SUM('Practice2-Primärkostenrechnung'!D15:H15)</f>
        <v>5000</v>
      </c>
    </row>
    <row r="16" spans="2:8" ht="17" thickBot="1">
      <c r="B16" s="85" t="str">
        <f>'Create2-Kostenarten'!C20</f>
        <v>Materialkosten</v>
      </c>
      <c r="C16" s="140">
        <f>'Create2-Kostenarten'!D20</f>
        <v>100000</v>
      </c>
      <c r="D16" s="141">
        <f>$C16*'Practice2-Primärkostenrechnung'!D16/SUM('Practice2-Primärkostenrechnung'!D$11:'Practice2-Primärkostenrechnung'!H$11)</f>
        <v>10000</v>
      </c>
      <c r="E16" s="141">
        <f>C16*'Practice2-Primärkostenrechnung'!E16/SUM('Practice2-Primärkostenrechnung'!D16:H16)</f>
        <v>10000</v>
      </c>
      <c r="F16" s="141">
        <f>C16*'Practice2-Primärkostenrechnung'!F16/SUM('Practice2-Primärkostenrechnung'!D16:'Practice2-Primärkostenrechnung'!H16)</f>
        <v>25000</v>
      </c>
      <c r="G16" s="141">
        <f>C16*'Practice2-Primärkostenrechnung'!G16/SUM('Practice2-Primärkostenrechnung'!D16:H16)</f>
        <v>50000</v>
      </c>
      <c r="H16" s="141">
        <f>C16*'Practice2-Primärkostenrechnung'!H16/SUM('Practice2-Primärkostenrechnung'!D16:H16)</f>
        <v>5000</v>
      </c>
    </row>
    <row r="17" spans="2:8" ht="17" thickBot="1">
      <c r="B17" s="85" t="str">
        <f>'Create2-Kostenarten'!C21</f>
        <v>Mietkosten</v>
      </c>
      <c r="C17" s="140">
        <f>'Create2-Kostenarten'!D21</f>
        <v>100000</v>
      </c>
      <c r="D17" s="141">
        <f>$C17*'Practice2-Primärkostenrechnung'!D17/SUM('Practice2-Primärkostenrechnung'!D$11:'Practice2-Primärkostenrechnung'!H$11)</f>
        <v>10000</v>
      </c>
      <c r="E17" s="141">
        <f>C17*'Practice2-Primärkostenrechnung'!E17/SUM('Practice2-Primärkostenrechnung'!D17:H17)</f>
        <v>10000</v>
      </c>
      <c r="F17" s="141">
        <f>C17*'Practice2-Primärkostenrechnung'!F17/SUM('Practice2-Primärkostenrechnung'!D17:'Practice2-Primärkostenrechnung'!H17)</f>
        <v>25000</v>
      </c>
      <c r="G17" s="141">
        <f>C17*'Practice2-Primärkostenrechnung'!G17/SUM('Practice2-Primärkostenrechnung'!D17:H17)</f>
        <v>50000</v>
      </c>
      <c r="H17" s="141">
        <f>C17*'Practice2-Primärkostenrechnung'!H17/SUM('Practice2-Primärkostenrechnung'!D17:H17)</f>
        <v>5000</v>
      </c>
    </row>
    <row r="18" spans="2:8" ht="17" thickBot="1">
      <c r="B18" s="85" t="str">
        <f>'Create2-Kostenarten'!C22</f>
        <v>Versicherungskosten</v>
      </c>
      <c r="C18" s="140">
        <f>'Create2-Kostenarten'!D22</f>
        <v>100000</v>
      </c>
      <c r="D18" s="141">
        <f>$C18*'Practice2-Primärkostenrechnung'!D18/SUM('Practice2-Primärkostenrechnung'!D$11:'Practice2-Primärkostenrechnung'!H$11)</f>
        <v>10000</v>
      </c>
      <c r="E18" s="141">
        <f>C18*'Practice2-Primärkostenrechnung'!E18/SUM('Practice2-Primärkostenrechnung'!D18:H18)</f>
        <v>10000</v>
      </c>
      <c r="F18" s="141">
        <f>C18*'Practice2-Primärkostenrechnung'!F18/SUM('Practice2-Primärkostenrechnung'!D18:'Practice2-Primärkostenrechnung'!H18)</f>
        <v>25000</v>
      </c>
      <c r="G18" s="141">
        <f>C18*'Practice2-Primärkostenrechnung'!G18/SUM('Practice2-Primärkostenrechnung'!D18:H18)</f>
        <v>50000</v>
      </c>
      <c r="H18" s="141">
        <f>C18*'Practice2-Primärkostenrechnung'!H18/SUM('Practice2-Primärkostenrechnung'!D18:H18)</f>
        <v>5000</v>
      </c>
    </row>
    <row r="19" spans="2:8" ht="17" thickBot="1">
      <c r="B19" s="47" t="s">
        <v>1</v>
      </c>
      <c r="C19" s="140">
        <f>'Create2-Kostenarten'!D23</f>
        <v>2000000</v>
      </c>
      <c r="D19" s="142">
        <f>SUM(D11:D18)</f>
        <v>200000</v>
      </c>
      <c r="E19" s="142">
        <f t="shared" ref="E19:H19" si="0">SUM(E11:E18)</f>
        <v>200000</v>
      </c>
      <c r="F19" s="142">
        <f t="shared" si="0"/>
        <v>500000</v>
      </c>
      <c r="G19" s="142">
        <f t="shared" si="0"/>
        <v>1000000</v>
      </c>
      <c r="H19" s="142">
        <f t="shared" si="0"/>
        <v>100000</v>
      </c>
    </row>
    <row r="20" spans="2:8">
      <c r="B20" s="35"/>
      <c r="C20" s="35"/>
      <c r="D20" s="35"/>
      <c r="E20" s="35"/>
      <c r="F20" s="35"/>
      <c r="G20" s="35"/>
      <c r="H20" s="35"/>
    </row>
    <row r="21" spans="2:8" s="163" customFormat="1" ht="16" customHeight="1" thickBot="1"/>
    <row r="22" spans="2:8" s="163" customFormat="1" ht="17" thickBot="1">
      <c r="B22" s="248" t="s">
        <v>83</v>
      </c>
      <c r="C22" s="272"/>
      <c r="D22" s="249"/>
      <c r="F22" s="248" t="s">
        <v>57</v>
      </c>
      <c r="G22" s="272"/>
      <c r="H22" s="249"/>
    </row>
    <row r="49" spans="2:8" ht="16" thickBot="1"/>
    <row r="50" spans="2:8" s="1" customFormat="1" ht="14" customHeight="1" thickTop="1">
      <c r="B50" s="177"/>
      <c r="C50" s="178"/>
      <c r="D50" s="178"/>
      <c r="E50" s="178"/>
      <c r="F50" s="178"/>
      <c r="G50" s="179"/>
      <c r="H50" s="180"/>
    </row>
    <row r="51" spans="2:8" s="1" customFormat="1" ht="15.5" customHeight="1">
      <c r="B51" s="266" t="s">
        <v>97</v>
      </c>
      <c r="C51" s="267"/>
      <c r="D51" s="267"/>
      <c r="E51" s="267"/>
      <c r="F51" s="267"/>
      <c r="G51" s="267"/>
      <c r="H51" s="268"/>
    </row>
    <row r="52" spans="2:8" s="1" customFormat="1" ht="16">
      <c r="B52" s="266"/>
      <c r="C52" s="267"/>
      <c r="D52" s="267"/>
      <c r="E52" s="267"/>
      <c r="F52" s="267"/>
      <c r="G52" s="267"/>
      <c r="H52" s="268"/>
    </row>
    <row r="53" spans="2:8" s="1" customFormat="1" ht="16">
      <c r="B53" s="266"/>
      <c r="C53" s="267"/>
      <c r="D53" s="267"/>
      <c r="E53" s="267"/>
      <c r="F53" s="267"/>
      <c r="G53" s="267"/>
      <c r="H53" s="268"/>
    </row>
    <row r="54" spans="2:8" s="1" customFormat="1" ht="16">
      <c r="B54" s="266"/>
      <c r="C54" s="267"/>
      <c r="D54" s="267"/>
      <c r="E54" s="267"/>
      <c r="F54" s="267"/>
      <c r="G54" s="267"/>
      <c r="H54" s="268"/>
    </row>
    <row r="55" spans="2:8" s="1" customFormat="1" ht="16">
      <c r="B55" s="266"/>
      <c r="C55" s="267"/>
      <c r="D55" s="267"/>
      <c r="E55" s="267"/>
      <c r="F55" s="267"/>
      <c r="G55" s="267"/>
      <c r="H55" s="268"/>
    </row>
    <row r="56" spans="2:8" s="1" customFormat="1" ht="16">
      <c r="B56" s="266"/>
      <c r="C56" s="267"/>
      <c r="D56" s="267"/>
      <c r="E56" s="267"/>
      <c r="F56" s="267"/>
      <c r="G56" s="267"/>
      <c r="H56" s="268"/>
    </row>
    <row r="57" spans="2:8" s="1" customFormat="1" ht="17" thickBot="1">
      <c r="B57" s="181"/>
      <c r="C57" s="182"/>
      <c r="D57" s="182"/>
      <c r="E57" s="182"/>
      <c r="F57" s="182"/>
      <c r="G57" s="183"/>
      <c r="H57" s="184"/>
    </row>
    <row r="58" spans="2:8" s="1" customFormat="1" ht="18" thickTop="1" thickBot="1">
      <c r="C58" s="173"/>
      <c r="E58" s="174"/>
      <c r="F58" s="174"/>
    </row>
    <row r="59" spans="2:8" s="163" customFormat="1" ht="16" customHeight="1" thickBot="1">
      <c r="B59" s="269" t="s">
        <v>83</v>
      </c>
      <c r="C59" s="270"/>
      <c r="D59" s="271"/>
      <c r="F59" s="248" t="s">
        <v>87</v>
      </c>
      <c r="G59" s="272"/>
      <c r="H59" s="249"/>
    </row>
  </sheetData>
  <mergeCells count="12">
    <mergeCell ref="B51:H56"/>
    <mergeCell ref="B59:D59"/>
    <mergeCell ref="F59:H59"/>
    <mergeCell ref="F22:H22"/>
    <mergeCell ref="B22:D22"/>
    <mergeCell ref="B2:C2"/>
    <mergeCell ref="D2:H2"/>
    <mergeCell ref="D8:H8"/>
    <mergeCell ref="D9:E9"/>
    <mergeCell ref="F9:H9"/>
    <mergeCell ref="B4:H5"/>
    <mergeCell ref="B6:H6"/>
  </mergeCells>
  <hyperlinks>
    <hyperlink ref="B2:C2" location="Info!A1" tooltip="Zurück zur Übersicht" display="Finanzbuchhaltung" xr:uid="{F5112D84-B979-49E3-9FCE-08E5F0C9690A}"/>
    <hyperlink ref="B22:C22" location="'Practice1-Anpassungsrechnung'!A1" tooltip="Hier gehts zurück zur Aufgabe" display="Zurück zur Aufgabe" xr:uid="{C5C876CF-BD9C-42A9-ABE2-7CE7003B2ADA}"/>
    <hyperlink ref="F22:G22" location="'Practice2-Primärkostenrechnung'!A1" tooltip="Hier gehts weiter zur nächsten Aufgabe" display="Weiter zur nächsten Aufgabe" xr:uid="{D9916EEE-BD8B-4ADD-AD4E-D9DAFD63EE6B}"/>
    <hyperlink ref="B22:D22" location="'Practice2-Primärkostenrechnung'!A1" tooltip="Hier gehts zurück zur Aufgabe" display="Zurück zur Aufgabe" xr:uid="{2385809E-A094-409A-92CC-8C4F229B7596}"/>
    <hyperlink ref="F22:H22" location="'Practice3-Anbauverfahren'!A1" tooltip="Hier gehts weiter zur nächsten Aufgabe" display="Weiter zur nächsten Aufgabe" xr:uid="{D20D43DE-0206-42FF-AE56-391DC4CA4989}"/>
    <hyperlink ref="B59:C59" location="'Practice1-Linear'!A1" tooltip="Hier gehts zurück zur Aufgabe" display="Zurück zur Aufgabe" xr:uid="{283AC9D4-C513-4EB3-B92A-469EFCE28333}"/>
    <hyperlink ref="F59" location="'Check1-Linear'!A1" tooltip="Hier gehts zurück zur Musterlösung" display="Zurück zur Musterlösung" xr:uid="{3CAB3425-635C-413A-A085-16C24370BB2E}"/>
    <hyperlink ref="B59:D59" location="'Practice2-Primärkostenrechnung'!A1" tooltip="Hier gehts zurück zur Aufgabe" display="Zurück zur Aufgabe" xr:uid="{94A07315-9DEF-4C2F-AEAA-5D55A0422465}"/>
    <hyperlink ref="F59:H59" location="'Check2-Primärkostenrechnung'!A1" tooltip="Hier gehts zurück zur Musterlösung" display="Zurück zur Musterlösung" xr:uid="{E9F01435-4852-4AFA-9FD1-9802DB620F39}"/>
  </hyperlinks>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0FF34AE9-B377-4A2B-9E94-9D172D1A8912}">
            <xm:f>EXACT(ROUND('Practice2-Primärkostenrechnung'!D23,2),ROUND(D11,2))</xm:f>
            <x14:dxf>
              <fill>
                <patternFill>
                  <bgColor theme="9" tint="0.59996337778862885"/>
                </patternFill>
              </fill>
            </x14:dxf>
          </x14:cfRule>
          <xm:sqref>D11:H19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AFB27-7FF7-4B81-9AAF-F0B794AE4239}">
  <sheetPr codeName="Tabelle6">
    <tabColor theme="0" tint="-4.9989318521683403E-2"/>
  </sheetPr>
  <dimension ref="B1:I50"/>
  <sheetViews>
    <sheetView showGridLines="0" workbookViewId="0"/>
  </sheetViews>
  <sheetFormatPr baseColWidth="10" defaultRowHeight="15" outlineLevelRow="1"/>
  <cols>
    <col min="1" max="1" width="3.83203125" customWidth="1"/>
    <col min="2" max="2" width="22.6640625" customWidth="1"/>
    <col min="3" max="3" width="19.5" customWidth="1"/>
    <col min="4" max="4" width="16.1640625" customWidth="1"/>
    <col min="5" max="5" width="16.6640625" customWidth="1"/>
    <col min="6" max="6" width="19.1640625" customWidth="1"/>
    <col min="7" max="7" width="19" customWidth="1"/>
    <col min="8" max="8" width="16.1640625" customWidth="1"/>
  </cols>
  <sheetData>
    <row r="1" spans="2:9">
      <c r="B1" s="35"/>
      <c r="C1" s="35"/>
      <c r="D1" s="35"/>
      <c r="E1" s="35"/>
      <c r="F1" s="35"/>
      <c r="G1" s="35"/>
      <c r="H1" s="35"/>
      <c r="I1" s="35"/>
    </row>
    <row r="2" spans="2:9" ht="18">
      <c r="B2" s="240" t="s">
        <v>99</v>
      </c>
      <c r="C2" s="240"/>
      <c r="D2" s="252" t="s">
        <v>77</v>
      </c>
      <c r="E2" s="252"/>
      <c r="F2" s="252"/>
      <c r="G2" s="252"/>
      <c r="H2" s="252"/>
      <c r="I2" s="35"/>
    </row>
    <row r="3" spans="2:9">
      <c r="B3" s="35"/>
      <c r="C3" s="35"/>
      <c r="D3" s="35"/>
      <c r="E3" s="35"/>
      <c r="F3" s="35"/>
      <c r="G3" s="35"/>
      <c r="H3" s="35"/>
      <c r="I3" s="35"/>
    </row>
    <row r="4" spans="2:9" ht="16">
      <c r="B4" s="254" t="s">
        <v>8</v>
      </c>
      <c r="C4" s="254"/>
      <c r="D4" s="254"/>
      <c r="E4" s="254"/>
      <c r="F4" s="254"/>
      <c r="G4" s="254"/>
      <c r="H4" s="254"/>
      <c r="I4" s="35"/>
    </row>
    <row r="5" spans="2:9">
      <c r="B5" s="253" t="s">
        <v>6</v>
      </c>
      <c r="C5" s="253"/>
      <c r="D5" s="253"/>
      <c r="E5" s="253"/>
      <c r="F5" s="253"/>
      <c r="G5" s="253"/>
      <c r="H5" s="253"/>
      <c r="I5" s="35"/>
    </row>
    <row r="6" spans="2:9" ht="18.5" customHeight="1">
      <c r="B6" s="253"/>
      <c r="C6" s="253"/>
      <c r="D6" s="253"/>
      <c r="E6" s="253"/>
      <c r="F6" s="253"/>
      <c r="G6" s="253"/>
      <c r="H6" s="253"/>
      <c r="I6" s="35"/>
    </row>
    <row r="7" spans="2:9" s="23" customFormat="1" ht="17" thickBot="1">
      <c r="B7" s="127"/>
      <c r="C7" s="127"/>
      <c r="D7" s="127"/>
      <c r="E7" s="127"/>
      <c r="F7" s="127"/>
      <c r="G7" s="127"/>
      <c r="H7" s="127"/>
      <c r="I7" s="92"/>
    </row>
    <row r="8" spans="2:9" s="23" customFormat="1" ht="17" thickBot="1">
      <c r="B8" s="127"/>
      <c r="C8" s="127"/>
      <c r="D8" s="260" t="s">
        <v>76</v>
      </c>
      <c r="E8" s="261"/>
      <c r="F8" s="261"/>
      <c r="G8" s="261"/>
      <c r="H8" s="262"/>
      <c r="I8" s="92"/>
    </row>
    <row r="9" spans="2:9" ht="17" thickBot="1">
      <c r="B9" s="35"/>
      <c r="C9" s="35"/>
      <c r="D9" s="255" t="s">
        <v>74</v>
      </c>
      <c r="E9" s="256"/>
      <c r="F9" s="257" t="s">
        <v>75</v>
      </c>
      <c r="G9" s="258"/>
      <c r="H9" s="259"/>
      <c r="I9" s="35"/>
    </row>
    <row r="10" spans="2:9" ht="17" thickBot="1">
      <c r="B10" s="45"/>
      <c r="C10" s="52" t="str">
        <f>'Check2-Primärkostenrechnung'!C10</f>
        <v>Summe</v>
      </c>
      <c r="D10" s="52" t="str">
        <f>'Check2-Primärkostenrechnung'!D10</f>
        <v>Fuhrpark</v>
      </c>
      <c r="E10" s="52" t="str">
        <f>'Check2-Primärkostenrechnung'!E10</f>
        <v>Immobilie</v>
      </c>
      <c r="F10" s="52" t="str">
        <f>'Check2-Primärkostenrechnung'!F10</f>
        <v>Team 1</v>
      </c>
      <c r="G10" s="52" t="str">
        <f>'Check2-Primärkostenrechnung'!G10</f>
        <v>Team 2</v>
      </c>
      <c r="H10" s="52" t="str">
        <f>'Check2-Primärkostenrechnung'!H10</f>
        <v>Verw./GF</v>
      </c>
      <c r="I10" s="35"/>
    </row>
    <row r="11" spans="2:9" ht="17" thickBot="1">
      <c r="B11" s="25" t="str">
        <f>'Check2-Primärkostenrechnung'!B11</f>
        <v>Personalkosten</v>
      </c>
      <c r="C11" s="46">
        <f>'Check2-Primärkostenrechnung'!C11</f>
        <v>1300000</v>
      </c>
      <c r="D11" s="46">
        <f>'Check2-Primärkostenrechnung'!D11</f>
        <v>130000</v>
      </c>
      <c r="E11" s="46">
        <f>'Check2-Primärkostenrechnung'!E11</f>
        <v>130000</v>
      </c>
      <c r="F11" s="46">
        <f>'Check2-Primärkostenrechnung'!F11</f>
        <v>325000</v>
      </c>
      <c r="G11" s="46">
        <f>'Check2-Primärkostenrechnung'!G11</f>
        <v>650000</v>
      </c>
      <c r="H11" s="46">
        <f>'Check2-Primärkostenrechnung'!H11</f>
        <v>65000</v>
      </c>
      <c r="I11" s="35"/>
    </row>
    <row r="12" spans="2:9" ht="17" thickBot="1">
      <c r="B12" s="25" t="str">
        <f>'Check2-Primärkostenrechnung'!B12</f>
        <v>Sozialabgaben etc.</v>
      </c>
      <c r="C12" s="46">
        <f>'Check2-Primärkostenrechnung'!C12</f>
        <v>100000</v>
      </c>
      <c r="D12" s="46">
        <f>'Check2-Primärkostenrechnung'!D12</f>
        <v>10000</v>
      </c>
      <c r="E12" s="46">
        <f>'Check2-Primärkostenrechnung'!E12</f>
        <v>10000</v>
      </c>
      <c r="F12" s="46">
        <f>'Check2-Primärkostenrechnung'!F12</f>
        <v>25000</v>
      </c>
      <c r="G12" s="46">
        <f>'Check2-Primärkostenrechnung'!G12</f>
        <v>50000</v>
      </c>
      <c r="H12" s="46">
        <f>'Check2-Primärkostenrechnung'!H12</f>
        <v>5000</v>
      </c>
      <c r="I12" s="35"/>
    </row>
    <row r="13" spans="2:9" ht="17" thickBot="1">
      <c r="B13" s="25" t="str">
        <f>'Check2-Primärkostenrechnung'!B13</f>
        <v>Kosten Aushilfskräfte</v>
      </c>
      <c r="C13" s="46">
        <f>'Check2-Primärkostenrechnung'!C13</f>
        <v>100000</v>
      </c>
      <c r="D13" s="46">
        <f>'Check2-Primärkostenrechnung'!D13</f>
        <v>10000</v>
      </c>
      <c r="E13" s="46">
        <f>'Check2-Primärkostenrechnung'!E13</f>
        <v>10000</v>
      </c>
      <c r="F13" s="46">
        <f>'Check2-Primärkostenrechnung'!F13</f>
        <v>25000</v>
      </c>
      <c r="G13" s="46">
        <f>'Check2-Primärkostenrechnung'!G13</f>
        <v>50000</v>
      </c>
      <c r="H13" s="46">
        <f>'Check2-Primärkostenrechnung'!H13</f>
        <v>5000</v>
      </c>
      <c r="I13" s="35"/>
    </row>
    <row r="14" spans="2:9" ht="17" thickBot="1">
      <c r="B14" s="25" t="str">
        <f>'Check2-Primärkostenrechnung'!B14</f>
        <v>Energiekosten</v>
      </c>
      <c r="C14" s="46">
        <f>'Check2-Primärkostenrechnung'!C14</f>
        <v>100000</v>
      </c>
      <c r="D14" s="46">
        <f>'Check2-Primärkostenrechnung'!D14</f>
        <v>10000</v>
      </c>
      <c r="E14" s="46">
        <f>'Check2-Primärkostenrechnung'!E14</f>
        <v>10000</v>
      </c>
      <c r="F14" s="46">
        <f>'Check2-Primärkostenrechnung'!F14</f>
        <v>25000</v>
      </c>
      <c r="G14" s="46">
        <f>'Check2-Primärkostenrechnung'!G14</f>
        <v>50000</v>
      </c>
      <c r="H14" s="46">
        <f>'Check2-Primärkostenrechnung'!H14</f>
        <v>5000</v>
      </c>
      <c r="I14" s="35"/>
    </row>
    <row r="15" spans="2:9" ht="17" thickBot="1">
      <c r="B15" s="25" t="str">
        <f>'Check2-Primärkostenrechnung'!B15</f>
        <v>Abschreibungen</v>
      </c>
      <c r="C15" s="46">
        <f>'Check2-Primärkostenrechnung'!C15</f>
        <v>100000</v>
      </c>
      <c r="D15" s="46">
        <f>'Check2-Primärkostenrechnung'!D15</f>
        <v>10000</v>
      </c>
      <c r="E15" s="46">
        <f>'Check2-Primärkostenrechnung'!E15</f>
        <v>10000</v>
      </c>
      <c r="F15" s="46">
        <f>'Check2-Primärkostenrechnung'!F15</f>
        <v>25000</v>
      </c>
      <c r="G15" s="46">
        <f>'Check2-Primärkostenrechnung'!G15</f>
        <v>50000</v>
      </c>
      <c r="H15" s="46">
        <f>'Check2-Primärkostenrechnung'!H15</f>
        <v>5000</v>
      </c>
      <c r="I15" s="35"/>
    </row>
    <row r="16" spans="2:9" ht="17" thickBot="1">
      <c r="B16" s="25" t="str">
        <f>'Check2-Primärkostenrechnung'!B16</f>
        <v>Materialkosten</v>
      </c>
      <c r="C16" s="46">
        <f>'Check2-Primärkostenrechnung'!C16</f>
        <v>100000</v>
      </c>
      <c r="D16" s="46">
        <f>'Check2-Primärkostenrechnung'!D16</f>
        <v>10000</v>
      </c>
      <c r="E16" s="46">
        <f>'Check2-Primärkostenrechnung'!E16</f>
        <v>10000</v>
      </c>
      <c r="F16" s="46">
        <f>'Check2-Primärkostenrechnung'!F16</f>
        <v>25000</v>
      </c>
      <c r="G16" s="46">
        <f>'Check2-Primärkostenrechnung'!G16</f>
        <v>50000</v>
      </c>
      <c r="H16" s="46">
        <f>'Check2-Primärkostenrechnung'!H16</f>
        <v>5000</v>
      </c>
      <c r="I16" s="35"/>
    </row>
    <row r="17" spans="2:9" ht="17" thickBot="1">
      <c r="B17" s="25" t="str">
        <f>'Check2-Primärkostenrechnung'!B17</f>
        <v>Mietkosten</v>
      </c>
      <c r="C17" s="46">
        <f>'Check2-Primärkostenrechnung'!C17</f>
        <v>100000</v>
      </c>
      <c r="D17" s="46">
        <f>'Check2-Primärkostenrechnung'!D17</f>
        <v>10000</v>
      </c>
      <c r="E17" s="46">
        <f>'Check2-Primärkostenrechnung'!E17</f>
        <v>10000</v>
      </c>
      <c r="F17" s="46">
        <f>'Check2-Primärkostenrechnung'!F17</f>
        <v>25000</v>
      </c>
      <c r="G17" s="46">
        <f>'Check2-Primärkostenrechnung'!G17</f>
        <v>50000</v>
      </c>
      <c r="H17" s="46">
        <f>'Check2-Primärkostenrechnung'!H17</f>
        <v>5000</v>
      </c>
      <c r="I17" s="35"/>
    </row>
    <row r="18" spans="2:9" ht="17" thickBot="1">
      <c r="B18" s="25" t="str">
        <f>'Check2-Primärkostenrechnung'!B18</f>
        <v>Versicherungskosten</v>
      </c>
      <c r="C18" s="46">
        <f>'Check2-Primärkostenrechnung'!C18</f>
        <v>100000</v>
      </c>
      <c r="D18" s="46">
        <f>'Check2-Primärkostenrechnung'!D18</f>
        <v>10000</v>
      </c>
      <c r="E18" s="46">
        <f>'Check2-Primärkostenrechnung'!E18</f>
        <v>10000</v>
      </c>
      <c r="F18" s="46">
        <f>'Check2-Primärkostenrechnung'!F18</f>
        <v>25000</v>
      </c>
      <c r="G18" s="46">
        <f>'Check2-Primärkostenrechnung'!G18</f>
        <v>50000</v>
      </c>
      <c r="H18" s="46">
        <f>'Check2-Primärkostenrechnung'!H18</f>
        <v>5000</v>
      </c>
      <c r="I18" s="35"/>
    </row>
    <row r="19" spans="2:9" ht="17" thickBot="1">
      <c r="B19" s="137" t="str">
        <f>'Check2-Primärkostenrechnung'!B19</f>
        <v>Summe</v>
      </c>
      <c r="C19" s="123">
        <f>'Check2-Primärkostenrechnung'!C19</f>
        <v>2000000</v>
      </c>
      <c r="D19" s="123">
        <f>'Check2-Primärkostenrechnung'!D19</f>
        <v>200000</v>
      </c>
      <c r="E19" s="123">
        <f>'Check2-Primärkostenrechnung'!E19</f>
        <v>200000</v>
      </c>
      <c r="F19" s="123">
        <f>'Check2-Primärkostenrechnung'!F19</f>
        <v>500000</v>
      </c>
      <c r="G19" s="123">
        <f>'Check2-Primärkostenrechnung'!G19</f>
        <v>1000000</v>
      </c>
      <c r="H19" s="123">
        <f>'Check2-Primärkostenrechnung'!H19</f>
        <v>100000</v>
      </c>
      <c r="I19" s="35"/>
    </row>
    <row r="20" spans="2:9">
      <c r="B20" s="35"/>
      <c r="C20" s="35"/>
      <c r="D20" s="35"/>
      <c r="E20" s="35"/>
      <c r="F20" s="35"/>
      <c r="G20" s="35"/>
      <c r="H20" s="35"/>
      <c r="I20" s="35"/>
    </row>
    <row r="21" spans="2:9" ht="16" thickBot="1">
      <c r="B21" s="35"/>
      <c r="C21" s="138"/>
      <c r="D21" s="138"/>
      <c r="E21" s="138"/>
      <c r="F21" s="138"/>
      <c r="G21" s="138"/>
      <c r="H21" s="138"/>
      <c r="I21" s="35"/>
    </row>
    <row r="22" spans="2:9" ht="17" thickBot="1">
      <c r="B22" s="25" t="str">
        <f>'Create2-Kostenarten'!C25</f>
        <v>Innerbetriebl. Lstg.</v>
      </c>
      <c r="C22" s="52" t="str">
        <f>'Create2-Kostenarten'!D25</f>
        <v>Summe</v>
      </c>
      <c r="D22" s="52" t="str">
        <f>'Create2-Kostenarten'!E25</f>
        <v>Fuhrpark</v>
      </c>
      <c r="E22" s="52" t="str">
        <f>'Create2-Kostenarten'!F25</f>
        <v>Immobilie</v>
      </c>
      <c r="F22" s="52" t="str">
        <f>'Create2-Kostenarten'!G25</f>
        <v>Team 1</v>
      </c>
      <c r="G22" s="52" t="str">
        <f>'Create2-Kostenarten'!H25</f>
        <v>Team 2</v>
      </c>
      <c r="H22" s="52" t="str">
        <f>'Create2-Kostenarten'!I25</f>
        <v>Verw./GF</v>
      </c>
      <c r="I22" s="35"/>
    </row>
    <row r="23" spans="2:9" ht="17" thickBot="1">
      <c r="B23" s="25" t="str">
        <f>'Create2-Kostenarten'!C26</f>
        <v>Fuhrpark</v>
      </c>
      <c r="C23" s="45">
        <f>'Create2-Kostenarten'!D26</f>
        <v>101</v>
      </c>
      <c r="D23" s="45">
        <f>'Create2-Kostenarten'!E26</f>
        <v>1</v>
      </c>
      <c r="E23" s="45">
        <f>'Create2-Kostenarten'!F26</f>
        <v>20</v>
      </c>
      <c r="F23" s="45">
        <f>'Create2-Kostenarten'!G26</f>
        <v>50</v>
      </c>
      <c r="G23" s="45">
        <f>'Create2-Kostenarten'!H26</f>
        <v>10</v>
      </c>
      <c r="H23" s="45">
        <f>'Create2-Kostenarten'!I26</f>
        <v>20</v>
      </c>
      <c r="I23" s="35"/>
    </row>
    <row r="24" spans="2:9" ht="17" thickBot="1">
      <c r="B24" s="25" t="str">
        <f>'Create2-Kostenarten'!C27</f>
        <v>Immobilie</v>
      </c>
      <c r="C24" s="45">
        <f>'Create2-Kostenarten'!D27</f>
        <v>101</v>
      </c>
      <c r="D24" s="45">
        <f>'Create2-Kostenarten'!E27</f>
        <v>1</v>
      </c>
      <c r="E24" s="45">
        <f>'Create2-Kostenarten'!F27</f>
        <v>20</v>
      </c>
      <c r="F24" s="45">
        <f>'Create2-Kostenarten'!G27</f>
        <v>10</v>
      </c>
      <c r="G24" s="45">
        <f>'Create2-Kostenarten'!H27</f>
        <v>50</v>
      </c>
      <c r="H24" s="45">
        <f>'Create2-Kostenarten'!I27</f>
        <v>20</v>
      </c>
      <c r="I24" s="35"/>
    </row>
    <row r="25" spans="2:9">
      <c r="B25" s="35"/>
      <c r="C25" s="35"/>
      <c r="D25" s="35"/>
      <c r="E25" s="35"/>
      <c r="F25" s="35"/>
      <c r="G25" s="35"/>
      <c r="H25" s="35"/>
      <c r="I25" s="35"/>
    </row>
    <row r="26" spans="2:9" ht="16">
      <c r="B26" s="250" t="s">
        <v>60</v>
      </c>
      <c r="C26" s="250"/>
      <c r="D26" s="250"/>
      <c r="E26" s="250"/>
      <c r="F26" s="250"/>
      <c r="G26" s="250"/>
      <c r="H26" s="250"/>
      <c r="I26" s="35"/>
    </row>
    <row r="27" spans="2:9" ht="16" outlineLevel="1" thickBot="1">
      <c r="B27" s="35"/>
      <c r="C27" s="35"/>
      <c r="D27" s="35"/>
      <c r="E27" s="35"/>
      <c r="F27" s="35"/>
      <c r="G27" s="35"/>
      <c r="H27" s="35"/>
      <c r="I27" s="35"/>
    </row>
    <row r="28" spans="2:9" ht="17" outlineLevel="1" thickBot="1">
      <c r="B28" s="107"/>
      <c r="C28" s="43"/>
      <c r="D28" s="273" t="str">
        <f t="shared" ref="D28" si="0">D8</f>
        <v>Kostenstellen</v>
      </c>
      <c r="E28" s="273"/>
      <c r="F28" s="273"/>
      <c r="G28" s="273"/>
      <c r="H28" s="273"/>
      <c r="I28" s="35"/>
    </row>
    <row r="29" spans="2:9" ht="17" outlineLevel="1" thickBot="1">
      <c r="B29" s="107"/>
      <c r="C29" s="43"/>
      <c r="D29" s="273" t="str">
        <f t="shared" ref="B29:H38" si="1">D9</f>
        <v>Hilfskostenstellen</v>
      </c>
      <c r="E29" s="273"/>
      <c r="F29" s="273" t="str">
        <f t="shared" si="1"/>
        <v>Hauptkostenstellen</v>
      </c>
      <c r="G29" s="273"/>
      <c r="H29" s="273"/>
      <c r="I29" s="35"/>
    </row>
    <row r="30" spans="2:9" ht="17" outlineLevel="1" thickBot="1">
      <c r="B30" s="45"/>
      <c r="C30" s="52" t="str">
        <f t="shared" si="1"/>
        <v>Summe</v>
      </c>
      <c r="D30" s="52" t="str">
        <f t="shared" si="1"/>
        <v>Fuhrpark</v>
      </c>
      <c r="E30" s="52" t="str">
        <f t="shared" si="1"/>
        <v>Immobilie</v>
      </c>
      <c r="F30" s="52" t="str">
        <f t="shared" si="1"/>
        <v>Team 1</v>
      </c>
      <c r="G30" s="52" t="str">
        <f t="shared" si="1"/>
        <v>Team 2</v>
      </c>
      <c r="H30" s="52" t="str">
        <f t="shared" si="1"/>
        <v>Verw./GF</v>
      </c>
      <c r="I30" s="35"/>
    </row>
    <row r="31" spans="2:9" ht="17" outlineLevel="1" thickBot="1">
      <c r="B31" s="45" t="str">
        <f t="shared" si="1"/>
        <v>Personalkosten</v>
      </c>
      <c r="C31" s="46">
        <f t="shared" si="1"/>
        <v>1300000</v>
      </c>
      <c r="D31" s="46">
        <f t="shared" si="1"/>
        <v>130000</v>
      </c>
      <c r="E31" s="46">
        <f t="shared" si="1"/>
        <v>130000</v>
      </c>
      <c r="F31" s="46">
        <f t="shared" si="1"/>
        <v>325000</v>
      </c>
      <c r="G31" s="46">
        <f t="shared" si="1"/>
        <v>650000</v>
      </c>
      <c r="H31" s="46">
        <f t="shared" si="1"/>
        <v>65000</v>
      </c>
      <c r="I31" s="35"/>
    </row>
    <row r="32" spans="2:9" ht="17" outlineLevel="1" thickBot="1">
      <c r="B32" s="45" t="str">
        <f t="shared" si="1"/>
        <v>Sozialabgaben etc.</v>
      </c>
      <c r="C32" s="46">
        <f t="shared" si="1"/>
        <v>100000</v>
      </c>
      <c r="D32" s="46">
        <f t="shared" si="1"/>
        <v>10000</v>
      </c>
      <c r="E32" s="46">
        <f t="shared" si="1"/>
        <v>10000</v>
      </c>
      <c r="F32" s="46">
        <f t="shared" si="1"/>
        <v>25000</v>
      </c>
      <c r="G32" s="46">
        <f t="shared" si="1"/>
        <v>50000</v>
      </c>
      <c r="H32" s="46">
        <f t="shared" si="1"/>
        <v>5000</v>
      </c>
      <c r="I32" s="35"/>
    </row>
    <row r="33" spans="2:9" ht="17" outlineLevel="1" thickBot="1">
      <c r="B33" s="45" t="str">
        <f t="shared" si="1"/>
        <v>Kosten Aushilfskräfte</v>
      </c>
      <c r="C33" s="46">
        <f t="shared" si="1"/>
        <v>100000</v>
      </c>
      <c r="D33" s="46">
        <f t="shared" si="1"/>
        <v>10000</v>
      </c>
      <c r="E33" s="46">
        <f t="shared" si="1"/>
        <v>10000</v>
      </c>
      <c r="F33" s="46">
        <f t="shared" si="1"/>
        <v>25000</v>
      </c>
      <c r="G33" s="46">
        <f t="shared" si="1"/>
        <v>50000</v>
      </c>
      <c r="H33" s="46">
        <f t="shared" si="1"/>
        <v>5000</v>
      </c>
      <c r="I33" s="35"/>
    </row>
    <row r="34" spans="2:9" ht="17" outlineLevel="1" thickBot="1">
      <c r="B34" s="45" t="str">
        <f t="shared" si="1"/>
        <v>Energiekosten</v>
      </c>
      <c r="C34" s="46">
        <f t="shared" si="1"/>
        <v>100000</v>
      </c>
      <c r="D34" s="46">
        <f t="shared" si="1"/>
        <v>10000</v>
      </c>
      <c r="E34" s="46">
        <f t="shared" si="1"/>
        <v>10000</v>
      </c>
      <c r="F34" s="46">
        <f t="shared" si="1"/>
        <v>25000</v>
      </c>
      <c r="G34" s="46">
        <f t="shared" si="1"/>
        <v>50000</v>
      </c>
      <c r="H34" s="46">
        <f t="shared" si="1"/>
        <v>5000</v>
      </c>
      <c r="I34" s="35"/>
    </row>
    <row r="35" spans="2:9" ht="17" outlineLevel="1" thickBot="1">
      <c r="B35" s="45" t="str">
        <f t="shared" si="1"/>
        <v>Abschreibungen</v>
      </c>
      <c r="C35" s="46">
        <f t="shared" si="1"/>
        <v>100000</v>
      </c>
      <c r="D35" s="46">
        <f t="shared" si="1"/>
        <v>10000</v>
      </c>
      <c r="E35" s="46">
        <f t="shared" si="1"/>
        <v>10000</v>
      </c>
      <c r="F35" s="46">
        <f t="shared" si="1"/>
        <v>25000</v>
      </c>
      <c r="G35" s="46">
        <f t="shared" si="1"/>
        <v>50000</v>
      </c>
      <c r="H35" s="46">
        <f t="shared" si="1"/>
        <v>5000</v>
      </c>
      <c r="I35" s="35"/>
    </row>
    <row r="36" spans="2:9" ht="17" outlineLevel="1" thickBot="1">
      <c r="B36" s="45" t="str">
        <f t="shared" si="1"/>
        <v>Materialkosten</v>
      </c>
      <c r="C36" s="46">
        <f t="shared" si="1"/>
        <v>100000</v>
      </c>
      <c r="D36" s="46">
        <f t="shared" si="1"/>
        <v>10000</v>
      </c>
      <c r="E36" s="46">
        <f t="shared" si="1"/>
        <v>10000</v>
      </c>
      <c r="F36" s="46">
        <f t="shared" si="1"/>
        <v>25000</v>
      </c>
      <c r="G36" s="46">
        <f t="shared" si="1"/>
        <v>50000</v>
      </c>
      <c r="H36" s="46">
        <f t="shared" si="1"/>
        <v>5000</v>
      </c>
      <c r="I36" s="35"/>
    </row>
    <row r="37" spans="2:9" ht="17" outlineLevel="1" thickBot="1">
      <c r="B37" s="45" t="str">
        <f t="shared" si="1"/>
        <v>Mietkosten</v>
      </c>
      <c r="C37" s="46">
        <f t="shared" si="1"/>
        <v>100000</v>
      </c>
      <c r="D37" s="46">
        <f t="shared" si="1"/>
        <v>10000</v>
      </c>
      <c r="E37" s="46">
        <f t="shared" si="1"/>
        <v>10000</v>
      </c>
      <c r="F37" s="46">
        <f t="shared" si="1"/>
        <v>25000</v>
      </c>
      <c r="G37" s="46">
        <f t="shared" si="1"/>
        <v>50000</v>
      </c>
      <c r="H37" s="46">
        <f t="shared" si="1"/>
        <v>5000</v>
      </c>
      <c r="I37" s="35"/>
    </row>
    <row r="38" spans="2:9" ht="17" outlineLevel="1" thickBot="1">
      <c r="B38" s="45" t="str">
        <f t="shared" si="1"/>
        <v>Versicherungskosten</v>
      </c>
      <c r="C38" s="46">
        <f t="shared" si="1"/>
        <v>100000</v>
      </c>
      <c r="D38" s="46">
        <f t="shared" si="1"/>
        <v>10000</v>
      </c>
      <c r="E38" s="46">
        <f t="shared" si="1"/>
        <v>10000</v>
      </c>
      <c r="F38" s="46">
        <f t="shared" si="1"/>
        <v>25000</v>
      </c>
      <c r="G38" s="46">
        <f t="shared" si="1"/>
        <v>50000</v>
      </c>
      <c r="H38" s="46">
        <f t="shared" si="1"/>
        <v>5000</v>
      </c>
      <c r="I38" s="35"/>
    </row>
    <row r="39" spans="2:9" ht="17" outlineLevel="1" thickBot="1">
      <c r="B39" s="45" t="str">
        <f>B19</f>
        <v>Summe</v>
      </c>
      <c r="C39" s="46">
        <f t="shared" ref="C39:H39" si="2">C19</f>
        <v>2000000</v>
      </c>
      <c r="D39" s="46">
        <f t="shared" si="2"/>
        <v>200000</v>
      </c>
      <c r="E39" s="46">
        <f t="shared" si="2"/>
        <v>200000</v>
      </c>
      <c r="F39" s="46">
        <f t="shared" si="2"/>
        <v>500000</v>
      </c>
      <c r="G39" s="46">
        <f t="shared" si="2"/>
        <v>1000000</v>
      </c>
      <c r="H39" s="46">
        <f t="shared" si="2"/>
        <v>100000</v>
      </c>
      <c r="I39" s="35"/>
    </row>
    <row r="40" spans="2:9" ht="17" outlineLevel="1" thickBot="1">
      <c r="B40" s="48"/>
      <c r="C40" s="44"/>
      <c r="D40" s="44"/>
      <c r="E40" s="44"/>
      <c r="F40" s="48"/>
      <c r="G40" s="48"/>
      <c r="H40" s="48"/>
      <c r="I40" s="35"/>
    </row>
    <row r="41" spans="2:9" ht="17" outlineLevel="1" thickBot="1">
      <c r="B41" s="48"/>
      <c r="C41" s="44"/>
      <c r="D41" s="44"/>
      <c r="E41" s="44"/>
      <c r="F41" s="48"/>
      <c r="G41" s="48"/>
      <c r="H41" s="48"/>
      <c r="I41" s="35"/>
    </row>
    <row r="42" spans="2:9" ht="17" outlineLevel="1" thickBot="1">
      <c r="B42" s="44"/>
      <c r="C42" s="44"/>
      <c r="D42" s="44"/>
      <c r="E42" s="48"/>
      <c r="F42" s="48"/>
      <c r="G42" s="48"/>
      <c r="H42" s="48"/>
      <c r="I42" s="35"/>
    </row>
    <row r="43" spans="2:9" ht="17" outlineLevel="1" thickBot="1">
      <c r="B43" s="44"/>
      <c r="C43" s="44"/>
      <c r="D43" s="44"/>
      <c r="E43" s="44"/>
      <c r="F43" s="128"/>
      <c r="G43" s="128"/>
      <c r="H43" s="128"/>
      <c r="I43" s="35"/>
    </row>
    <row r="44" spans="2:9" ht="16" outlineLevel="1" thickBot="1">
      <c r="B44" s="128"/>
      <c r="C44" s="128"/>
      <c r="D44" s="128"/>
      <c r="E44" s="128"/>
      <c r="F44" s="128"/>
      <c r="G44" s="128"/>
      <c r="H44" s="128"/>
      <c r="I44" s="35"/>
    </row>
    <row r="45" spans="2:9" ht="17" outlineLevel="1" thickBot="1">
      <c r="B45" s="52" t="str">
        <f>B22</f>
        <v>Innerbetriebl. Lstg.</v>
      </c>
      <c r="C45" s="52" t="str">
        <f t="shared" ref="C45:H45" si="3">C22</f>
        <v>Summe</v>
      </c>
      <c r="D45" s="52" t="str">
        <f t="shared" si="3"/>
        <v>Fuhrpark</v>
      </c>
      <c r="E45" s="52" t="str">
        <f t="shared" si="3"/>
        <v>Immobilie</v>
      </c>
      <c r="F45" s="52" t="str">
        <f t="shared" si="3"/>
        <v>Team 1</v>
      </c>
      <c r="G45" s="52" t="str">
        <f t="shared" si="3"/>
        <v>Team 2</v>
      </c>
      <c r="H45" s="52" t="str">
        <f t="shared" si="3"/>
        <v>Verw./GF</v>
      </c>
      <c r="I45" s="35"/>
    </row>
    <row r="46" spans="2:9" ht="17" outlineLevel="1" thickBot="1">
      <c r="B46" s="48"/>
      <c r="C46" s="49"/>
      <c r="D46" s="49"/>
      <c r="E46" s="49"/>
      <c r="F46" s="49"/>
      <c r="G46" s="49"/>
      <c r="H46" s="49"/>
      <c r="I46" s="35"/>
    </row>
    <row r="47" spans="2:9" ht="17" outlineLevel="1" thickBot="1">
      <c r="B47" s="48"/>
      <c r="C47" s="49"/>
      <c r="D47" s="49"/>
      <c r="E47" s="49"/>
      <c r="F47" s="49"/>
      <c r="G47" s="49"/>
      <c r="H47" s="49"/>
      <c r="I47" s="35"/>
    </row>
    <row r="48" spans="2:9" ht="16" thickBot="1">
      <c r="B48" s="35"/>
      <c r="C48" s="35"/>
      <c r="D48" s="35"/>
      <c r="E48" s="35"/>
      <c r="F48" s="35"/>
      <c r="G48" s="35"/>
      <c r="H48" s="35"/>
      <c r="I48" s="35"/>
    </row>
    <row r="49" spans="2:9" ht="17" thickBot="1">
      <c r="B49" s="223" t="s">
        <v>7</v>
      </c>
      <c r="C49" s="224"/>
      <c r="D49" s="224"/>
      <c r="E49" s="224"/>
      <c r="F49" s="224"/>
      <c r="G49" s="224"/>
      <c r="H49" s="225"/>
      <c r="I49" s="35"/>
    </row>
    <row r="50" spans="2:9">
      <c r="B50" s="35"/>
      <c r="C50" s="35"/>
      <c r="D50" s="35"/>
      <c r="E50" s="35"/>
      <c r="F50" s="35"/>
      <c r="G50" s="35"/>
      <c r="H50" s="35"/>
      <c r="I50" s="35"/>
    </row>
  </sheetData>
  <protectedRanges>
    <protectedRange sqref="B40:B41 B46:H47 E42:H42 F40:H41" name="Bereich1"/>
  </protectedRanges>
  <mergeCells count="12">
    <mergeCell ref="B49:H49"/>
    <mergeCell ref="D2:H2"/>
    <mergeCell ref="B2:C2"/>
    <mergeCell ref="B4:H4"/>
    <mergeCell ref="B5:H6"/>
    <mergeCell ref="B26:H26"/>
    <mergeCell ref="D8:H8"/>
    <mergeCell ref="D9:E9"/>
    <mergeCell ref="F9:H9"/>
    <mergeCell ref="D28:H28"/>
    <mergeCell ref="D29:E29"/>
    <mergeCell ref="F29:H29"/>
  </mergeCells>
  <hyperlinks>
    <hyperlink ref="B49:G49" location="Check1!A1" tooltip="Hier geht es zur Musterlösung" display="Vergleichen Sie Ihre Ergebnisse mit der Musterlösung" xr:uid="{62C1948C-DD22-41E4-93ED-33667416A450}"/>
    <hyperlink ref="B49:H49" location="'Check3-Anbauverfahren'!A1" tooltip="Hier geht es zur Musterlösung" display="Vergleichen Sie Ihre Ergebnisse mit der Musterlösung" xr:uid="{F85ED82C-7879-49B4-8BF5-352E05A2BEC3}"/>
    <hyperlink ref="B2:C2" location="Info!A1" tooltip="Zurück zur Übersicht" display="Finanzbuchhaltung" xr:uid="{7C1C4E5B-A8FC-441F-BA91-3AD21431F4DB}"/>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94C5-3259-4ABA-ACAA-CB1C2ADEBFBB}">
  <sheetPr codeName="Tabelle7"/>
  <dimension ref="A1:I88"/>
  <sheetViews>
    <sheetView showGridLines="0" workbookViewId="0"/>
  </sheetViews>
  <sheetFormatPr baseColWidth="10" defaultRowHeight="15"/>
  <cols>
    <col min="1" max="1" width="3.5" customWidth="1"/>
    <col min="2" max="2" width="23" customWidth="1"/>
    <col min="3" max="3" width="18.5" customWidth="1"/>
    <col min="4" max="4" width="16.5" customWidth="1"/>
    <col min="5" max="5" width="15.1640625" customWidth="1"/>
    <col min="6" max="6" width="18.1640625" customWidth="1"/>
    <col min="7" max="7" width="20.1640625" customWidth="1"/>
    <col min="8" max="8" width="18.6640625" customWidth="1"/>
  </cols>
  <sheetData>
    <row r="1" spans="1:9">
      <c r="A1" s="35"/>
      <c r="B1" s="35"/>
      <c r="C1" s="35"/>
      <c r="D1" s="35"/>
      <c r="E1" s="35"/>
      <c r="F1" s="35"/>
      <c r="G1" s="35"/>
      <c r="H1" s="35"/>
      <c r="I1" s="35"/>
    </row>
    <row r="2" spans="1:9" ht="19" thickBot="1">
      <c r="A2" s="35"/>
      <c r="B2" s="240" t="s">
        <v>99</v>
      </c>
      <c r="C2" s="240"/>
      <c r="D2" s="274" t="s">
        <v>77</v>
      </c>
      <c r="E2" s="274"/>
      <c r="F2" s="274"/>
      <c r="G2" s="274"/>
      <c r="H2" s="274"/>
      <c r="I2" s="35"/>
    </row>
    <row r="3" spans="1:9" s="23" customFormat="1" ht="18">
      <c r="A3" s="92"/>
      <c r="B3" s="139"/>
      <c r="C3" s="139"/>
      <c r="D3" s="161"/>
      <c r="E3" s="161"/>
      <c r="F3" s="161"/>
      <c r="G3" s="161"/>
      <c r="H3" s="161"/>
      <c r="I3" s="92"/>
    </row>
    <row r="4" spans="1:9" s="23" customFormat="1">
      <c r="A4" s="92"/>
      <c r="B4" s="242" t="s">
        <v>82</v>
      </c>
      <c r="C4" s="243"/>
      <c r="D4" s="243"/>
      <c r="E4" s="243"/>
      <c r="F4" s="243"/>
      <c r="G4" s="243"/>
      <c r="H4" s="244"/>
      <c r="I4" s="92"/>
    </row>
    <row r="5" spans="1:9" s="23" customFormat="1" ht="18.5" customHeight="1">
      <c r="A5" s="92"/>
      <c r="B5" s="245"/>
      <c r="C5" s="246"/>
      <c r="D5" s="246"/>
      <c r="E5" s="246"/>
      <c r="F5" s="246"/>
      <c r="G5" s="246"/>
      <c r="H5" s="247"/>
      <c r="I5" s="92"/>
    </row>
    <row r="6" spans="1:9" s="1" customFormat="1" ht="18.5" customHeight="1">
      <c r="B6" s="263" t="s">
        <v>86</v>
      </c>
      <c r="C6" s="264"/>
      <c r="D6" s="264"/>
      <c r="E6" s="264"/>
      <c r="F6" s="264"/>
      <c r="G6" s="264"/>
      <c r="H6" s="265"/>
    </row>
    <row r="7" spans="1:9" ht="16" thickBot="1">
      <c r="A7" s="35"/>
      <c r="B7" s="129"/>
      <c r="C7" s="129"/>
      <c r="D7" s="129"/>
      <c r="E7" s="129"/>
      <c r="F7" s="129"/>
      <c r="G7" s="129"/>
      <c r="H7" s="129"/>
      <c r="I7" s="35"/>
    </row>
    <row r="8" spans="1:9" ht="17" thickBot="1">
      <c r="A8" s="35"/>
      <c r="B8" s="130"/>
      <c r="C8" s="130"/>
      <c r="D8" s="260" t="s">
        <v>76</v>
      </c>
      <c r="E8" s="261"/>
      <c r="F8" s="261"/>
      <c r="G8" s="261"/>
      <c r="H8" s="262"/>
      <c r="I8" s="35"/>
    </row>
    <row r="9" spans="1:9" ht="17" thickBot="1">
      <c r="A9" s="35"/>
      <c r="B9" s="35"/>
      <c r="C9" s="35"/>
      <c r="D9" s="255" t="s">
        <v>74</v>
      </c>
      <c r="E9" s="256"/>
      <c r="F9" s="257" t="s">
        <v>75</v>
      </c>
      <c r="G9" s="258"/>
      <c r="H9" s="259"/>
      <c r="I9" s="35"/>
    </row>
    <row r="10" spans="1:9" ht="17" thickBot="1">
      <c r="A10" s="35"/>
      <c r="B10" s="45"/>
      <c r="C10" s="52" t="str">
        <f>'Practice3-Anbauverfahren'!C10</f>
        <v>Summe</v>
      </c>
      <c r="D10" s="52" t="str">
        <f>'Practice3-Anbauverfahren'!D10</f>
        <v>Fuhrpark</v>
      </c>
      <c r="E10" s="52" t="str">
        <f>'Practice3-Anbauverfahren'!E10</f>
        <v>Immobilie</v>
      </c>
      <c r="F10" s="52" t="str">
        <f>'Practice3-Anbauverfahren'!F10</f>
        <v>Team 1</v>
      </c>
      <c r="G10" s="52" t="str">
        <f>'Practice3-Anbauverfahren'!G10</f>
        <v>Team 2</v>
      </c>
      <c r="H10" s="52" t="str">
        <f>'Practice3-Anbauverfahren'!H10</f>
        <v>Verw./GF</v>
      </c>
      <c r="I10" s="35"/>
    </row>
    <row r="11" spans="1:9" ht="17" thickBot="1">
      <c r="A11" s="35"/>
      <c r="B11" s="131" t="str">
        <f>'Practice3-Anbauverfahren'!B11</f>
        <v>Personalkosten</v>
      </c>
      <c r="C11" s="132">
        <f>'Practice3-Anbauverfahren'!C11</f>
        <v>1300000</v>
      </c>
      <c r="D11" s="132">
        <f>'Practice3-Anbauverfahren'!D11</f>
        <v>130000</v>
      </c>
      <c r="E11" s="132">
        <f>'Practice3-Anbauverfahren'!E11</f>
        <v>130000</v>
      </c>
      <c r="F11" s="132">
        <f>'Practice3-Anbauverfahren'!F11</f>
        <v>325000</v>
      </c>
      <c r="G11" s="132">
        <f>'Practice3-Anbauverfahren'!G11</f>
        <v>650000</v>
      </c>
      <c r="H11" s="132">
        <f>'Practice3-Anbauverfahren'!H11</f>
        <v>65000</v>
      </c>
      <c r="I11" s="35"/>
    </row>
    <row r="12" spans="1:9" ht="17" thickBot="1">
      <c r="A12" s="35"/>
      <c r="B12" s="131" t="str">
        <f>'Practice3-Anbauverfahren'!B12</f>
        <v>Sozialabgaben etc.</v>
      </c>
      <c r="C12" s="132">
        <f>'Practice3-Anbauverfahren'!C12</f>
        <v>100000</v>
      </c>
      <c r="D12" s="132">
        <f>'Practice3-Anbauverfahren'!D12</f>
        <v>10000</v>
      </c>
      <c r="E12" s="132">
        <f>'Practice3-Anbauverfahren'!E12</f>
        <v>10000</v>
      </c>
      <c r="F12" s="132">
        <f>'Practice3-Anbauverfahren'!F12</f>
        <v>25000</v>
      </c>
      <c r="G12" s="132">
        <f>'Practice3-Anbauverfahren'!G12</f>
        <v>50000</v>
      </c>
      <c r="H12" s="132">
        <f>'Practice3-Anbauverfahren'!H12</f>
        <v>5000</v>
      </c>
      <c r="I12" s="35"/>
    </row>
    <row r="13" spans="1:9" ht="17" thickBot="1">
      <c r="A13" s="35"/>
      <c r="B13" s="131" t="str">
        <f>'Practice3-Anbauverfahren'!B13</f>
        <v>Kosten Aushilfskräfte</v>
      </c>
      <c r="C13" s="132">
        <f>'Practice3-Anbauverfahren'!C13</f>
        <v>100000</v>
      </c>
      <c r="D13" s="132">
        <f>'Practice3-Anbauverfahren'!D13</f>
        <v>10000</v>
      </c>
      <c r="E13" s="132">
        <f>'Practice3-Anbauverfahren'!E13</f>
        <v>10000</v>
      </c>
      <c r="F13" s="132">
        <f>'Practice3-Anbauverfahren'!F13</f>
        <v>25000</v>
      </c>
      <c r="G13" s="132">
        <f>'Practice3-Anbauverfahren'!G13</f>
        <v>50000</v>
      </c>
      <c r="H13" s="132">
        <f>'Practice3-Anbauverfahren'!H13</f>
        <v>5000</v>
      </c>
      <c r="I13" s="35"/>
    </row>
    <row r="14" spans="1:9" ht="17" thickBot="1">
      <c r="A14" s="35"/>
      <c r="B14" s="131" t="str">
        <f>'Practice3-Anbauverfahren'!B14</f>
        <v>Energiekosten</v>
      </c>
      <c r="C14" s="132">
        <f>'Practice3-Anbauverfahren'!C14</f>
        <v>100000</v>
      </c>
      <c r="D14" s="132">
        <f>'Practice3-Anbauverfahren'!D14</f>
        <v>10000</v>
      </c>
      <c r="E14" s="132">
        <f>'Practice3-Anbauverfahren'!E14</f>
        <v>10000</v>
      </c>
      <c r="F14" s="132">
        <f>'Practice3-Anbauverfahren'!F14</f>
        <v>25000</v>
      </c>
      <c r="G14" s="132">
        <f>'Practice3-Anbauverfahren'!G14</f>
        <v>50000</v>
      </c>
      <c r="H14" s="132">
        <f>'Practice3-Anbauverfahren'!H14</f>
        <v>5000</v>
      </c>
      <c r="I14" s="35"/>
    </row>
    <row r="15" spans="1:9" ht="17" thickBot="1">
      <c r="A15" s="35"/>
      <c r="B15" s="131" t="str">
        <f>'Practice3-Anbauverfahren'!B15</f>
        <v>Abschreibungen</v>
      </c>
      <c r="C15" s="132">
        <f>'Practice3-Anbauverfahren'!C15</f>
        <v>100000</v>
      </c>
      <c r="D15" s="132">
        <f>'Practice3-Anbauverfahren'!D15</f>
        <v>10000</v>
      </c>
      <c r="E15" s="132">
        <f>'Practice3-Anbauverfahren'!E15</f>
        <v>10000</v>
      </c>
      <c r="F15" s="132">
        <f>'Practice3-Anbauverfahren'!F15</f>
        <v>25000</v>
      </c>
      <c r="G15" s="132">
        <f>'Practice3-Anbauverfahren'!G15</f>
        <v>50000</v>
      </c>
      <c r="H15" s="132">
        <f>'Practice3-Anbauverfahren'!H15</f>
        <v>5000</v>
      </c>
      <c r="I15" s="35"/>
    </row>
    <row r="16" spans="1:9" ht="17" thickBot="1">
      <c r="A16" s="35"/>
      <c r="B16" s="131" t="str">
        <f>'Practice3-Anbauverfahren'!B16</f>
        <v>Materialkosten</v>
      </c>
      <c r="C16" s="132">
        <f>'Practice3-Anbauverfahren'!C16</f>
        <v>100000</v>
      </c>
      <c r="D16" s="132">
        <f>'Practice3-Anbauverfahren'!D16</f>
        <v>10000</v>
      </c>
      <c r="E16" s="132">
        <f>'Practice3-Anbauverfahren'!E16</f>
        <v>10000</v>
      </c>
      <c r="F16" s="132">
        <f>'Practice3-Anbauverfahren'!F16</f>
        <v>25000</v>
      </c>
      <c r="G16" s="132">
        <f>'Practice3-Anbauverfahren'!G16</f>
        <v>50000</v>
      </c>
      <c r="H16" s="132">
        <f>'Practice3-Anbauverfahren'!H16</f>
        <v>5000</v>
      </c>
      <c r="I16" s="35"/>
    </row>
    <row r="17" spans="1:9" ht="17" thickBot="1">
      <c r="A17" s="35"/>
      <c r="B17" s="131" t="str">
        <f>'Practice3-Anbauverfahren'!B17</f>
        <v>Mietkosten</v>
      </c>
      <c r="C17" s="132">
        <f>'Practice3-Anbauverfahren'!C17</f>
        <v>100000</v>
      </c>
      <c r="D17" s="132">
        <f>'Practice3-Anbauverfahren'!D17</f>
        <v>10000</v>
      </c>
      <c r="E17" s="132">
        <f>'Practice3-Anbauverfahren'!E17</f>
        <v>10000</v>
      </c>
      <c r="F17" s="132">
        <f>'Practice3-Anbauverfahren'!F17</f>
        <v>25000</v>
      </c>
      <c r="G17" s="132">
        <f>'Practice3-Anbauverfahren'!G17</f>
        <v>50000</v>
      </c>
      <c r="H17" s="132">
        <f>'Practice3-Anbauverfahren'!H17</f>
        <v>5000</v>
      </c>
      <c r="I17" s="35"/>
    </row>
    <row r="18" spans="1:9" ht="17" thickBot="1">
      <c r="A18" s="35"/>
      <c r="B18" s="131" t="str">
        <f>'Practice3-Anbauverfahren'!B18</f>
        <v>Versicherungskosten</v>
      </c>
      <c r="C18" s="132">
        <f>'Practice3-Anbauverfahren'!C18</f>
        <v>100000</v>
      </c>
      <c r="D18" s="132">
        <f>'Practice3-Anbauverfahren'!D18</f>
        <v>10000</v>
      </c>
      <c r="E18" s="132">
        <f>'Practice3-Anbauverfahren'!E18</f>
        <v>10000</v>
      </c>
      <c r="F18" s="132">
        <f>'Practice3-Anbauverfahren'!F18</f>
        <v>25000</v>
      </c>
      <c r="G18" s="132">
        <f>'Practice3-Anbauverfahren'!G18</f>
        <v>50000</v>
      </c>
      <c r="H18" s="132">
        <f>'Practice3-Anbauverfahren'!H18</f>
        <v>5000</v>
      </c>
      <c r="I18" s="35"/>
    </row>
    <row r="19" spans="1:9" ht="17" thickBot="1">
      <c r="A19" s="35"/>
      <c r="B19" s="47" t="str">
        <f>'Practice3-Anbauverfahren'!B19</f>
        <v>Summe</v>
      </c>
      <c r="C19" s="133">
        <f>'Practice3-Anbauverfahren'!C19</f>
        <v>2000000</v>
      </c>
      <c r="D19" s="133">
        <f>'Practice3-Anbauverfahren'!D19</f>
        <v>200000</v>
      </c>
      <c r="E19" s="133">
        <f>'Practice3-Anbauverfahren'!E19</f>
        <v>200000</v>
      </c>
      <c r="F19" s="133">
        <f>'Practice3-Anbauverfahren'!F19</f>
        <v>500000</v>
      </c>
      <c r="G19" s="133">
        <f>'Practice3-Anbauverfahren'!G19</f>
        <v>1000000</v>
      </c>
      <c r="H19" s="133">
        <f>'Practice3-Anbauverfahren'!H19</f>
        <v>100000</v>
      </c>
      <c r="I19" s="35"/>
    </row>
    <row r="20" spans="1:9" ht="17" thickBot="1">
      <c r="A20" s="35"/>
      <c r="B20" s="185" t="str">
        <f>D10</f>
        <v>Fuhrpark</v>
      </c>
      <c r="C20" s="2"/>
      <c r="D20" s="2"/>
      <c r="E20" s="2"/>
      <c r="F20" s="108">
        <f>D19/C26*F26</f>
        <v>125000</v>
      </c>
      <c r="G20" s="108">
        <f>E19/C26*G26</f>
        <v>25000</v>
      </c>
      <c r="H20" s="108">
        <f>D19/C26*H26</f>
        <v>50000</v>
      </c>
      <c r="I20" s="35"/>
    </row>
    <row r="21" spans="1:9" ht="17" thickBot="1">
      <c r="A21" s="35"/>
      <c r="B21" s="185" t="str">
        <f>E10</f>
        <v>Immobilie</v>
      </c>
      <c r="C21" s="2"/>
      <c r="D21" s="2"/>
      <c r="E21" s="2"/>
      <c r="F21" s="108">
        <f>D19/C27*F27</f>
        <v>25000</v>
      </c>
      <c r="G21" s="108">
        <f>E19/C27*G27</f>
        <v>125000</v>
      </c>
      <c r="H21" s="108">
        <f>E19/C27*H27</f>
        <v>50000</v>
      </c>
      <c r="I21" s="35"/>
    </row>
    <row r="22" spans="1:9" s="172" customFormat="1" ht="17" thickBot="1">
      <c r="A22" s="170"/>
      <c r="B22" s="171"/>
      <c r="C22" s="171"/>
      <c r="D22" s="171"/>
      <c r="E22" s="134" t="s">
        <v>1</v>
      </c>
      <c r="F22" s="123">
        <f>SUM(F19:F21)</f>
        <v>650000</v>
      </c>
      <c r="G22" s="123">
        <f t="shared" ref="G22:H22" si="0">SUM(G19:G21)</f>
        <v>1150000</v>
      </c>
      <c r="H22" s="123">
        <f t="shared" si="0"/>
        <v>200000</v>
      </c>
      <c r="I22" s="170"/>
    </row>
    <row r="23" spans="1:9">
      <c r="A23" s="35"/>
      <c r="B23" s="35"/>
      <c r="C23" s="35"/>
      <c r="D23" s="35"/>
      <c r="E23" s="35"/>
      <c r="F23" s="35"/>
      <c r="G23" s="35"/>
      <c r="H23" s="35"/>
      <c r="I23" s="35"/>
    </row>
    <row r="24" spans="1:9" ht="16" thickBot="1">
      <c r="A24" s="35"/>
      <c r="B24" s="35"/>
      <c r="C24" s="35"/>
      <c r="D24" s="35"/>
      <c r="E24" s="35"/>
      <c r="F24" s="35"/>
      <c r="G24" s="35"/>
      <c r="H24" s="35"/>
      <c r="I24" s="35"/>
    </row>
    <row r="25" spans="1:9" ht="17" thickBot="1">
      <c r="A25" s="35"/>
      <c r="B25" s="85" t="str">
        <f>'Practice3-Anbauverfahren'!B22</f>
        <v>Innerbetriebl. Lstg.</v>
      </c>
      <c r="C25" s="95" t="str">
        <f>'Practice3-Anbauverfahren'!C22</f>
        <v>Summe</v>
      </c>
      <c r="D25" s="95" t="str">
        <f>'Practice3-Anbauverfahren'!D22</f>
        <v>Fuhrpark</v>
      </c>
      <c r="E25" s="95" t="str">
        <f>'Practice3-Anbauverfahren'!E22</f>
        <v>Immobilie</v>
      </c>
      <c r="F25" s="95" t="str">
        <f>'Practice3-Anbauverfahren'!F22</f>
        <v>Team 1</v>
      </c>
      <c r="G25" s="95" t="str">
        <f>'Practice3-Anbauverfahren'!G22</f>
        <v>Team 2</v>
      </c>
      <c r="H25" s="95" t="str">
        <f>'Practice3-Anbauverfahren'!H22</f>
        <v>Verw./GF</v>
      </c>
      <c r="I25" s="35"/>
    </row>
    <row r="26" spans="1:9" ht="17" thickBot="1">
      <c r="A26" s="35"/>
      <c r="B26" s="85" t="str">
        <f>'Practice3-Anbauverfahren'!B23</f>
        <v>Fuhrpark</v>
      </c>
      <c r="C26" s="135">
        <f>SUM(F26:H26)</f>
        <v>80</v>
      </c>
      <c r="D26" s="136"/>
      <c r="E26" s="136"/>
      <c r="F26" s="135">
        <f>'Practice3-Anbauverfahren'!F23</f>
        <v>50</v>
      </c>
      <c r="G26" s="135">
        <f>'Practice3-Anbauverfahren'!G23</f>
        <v>10</v>
      </c>
      <c r="H26" s="135">
        <f>'Practice3-Anbauverfahren'!H23</f>
        <v>20</v>
      </c>
      <c r="I26" s="35"/>
    </row>
    <row r="27" spans="1:9" ht="17" thickBot="1">
      <c r="A27" s="35"/>
      <c r="B27" s="85" t="str">
        <f>'Practice3-Anbauverfahren'!B24</f>
        <v>Immobilie</v>
      </c>
      <c r="C27" s="135">
        <f>SUM(F27:H27)</f>
        <v>80</v>
      </c>
      <c r="D27" s="136"/>
      <c r="E27" s="136"/>
      <c r="F27" s="135">
        <f>'Practice3-Anbauverfahren'!F24</f>
        <v>10</v>
      </c>
      <c r="G27" s="135">
        <f>'Practice3-Anbauverfahren'!G24</f>
        <v>50</v>
      </c>
      <c r="H27" s="135">
        <f>'Practice3-Anbauverfahren'!H24</f>
        <v>20</v>
      </c>
      <c r="I27" s="35"/>
    </row>
    <row r="28" spans="1:9">
      <c r="A28" s="35"/>
      <c r="B28" s="35"/>
      <c r="C28" s="35"/>
      <c r="D28" s="35"/>
      <c r="E28" s="35"/>
      <c r="F28" s="35"/>
      <c r="G28" s="35"/>
      <c r="H28" s="35"/>
      <c r="I28" s="35"/>
    </row>
    <row r="29" spans="1:9" ht="16" thickBot="1">
      <c r="A29" s="35"/>
      <c r="B29" s="35"/>
      <c r="C29" s="35"/>
      <c r="D29" s="35"/>
      <c r="E29" s="35"/>
      <c r="F29" s="35"/>
      <c r="G29" s="35"/>
      <c r="H29" s="35"/>
      <c r="I29" s="35"/>
    </row>
    <row r="30" spans="1:9" s="163" customFormat="1" ht="16" customHeight="1" thickBot="1">
      <c r="B30" s="248" t="s">
        <v>83</v>
      </c>
      <c r="C30" s="272"/>
      <c r="D30" s="249"/>
      <c r="F30" s="248" t="s">
        <v>57</v>
      </c>
      <c r="G30" s="272"/>
      <c r="H30" s="249"/>
    </row>
    <row r="31" spans="1:9">
      <c r="A31" s="35"/>
      <c r="B31" s="35"/>
      <c r="C31" s="35"/>
      <c r="D31" s="35"/>
      <c r="E31" s="35"/>
      <c r="H31" s="35"/>
      <c r="I31" s="35"/>
    </row>
    <row r="32" spans="1:9">
      <c r="A32" s="35"/>
      <c r="B32" s="35"/>
      <c r="C32" s="35"/>
      <c r="D32" s="35"/>
      <c r="E32" s="35"/>
      <c r="H32" s="35"/>
      <c r="I32" s="35"/>
    </row>
    <row r="33" spans="1:9">
      <c r="A33" s="35"/>
      <c r="B33" s="35"/>
      <c r="C33" s="35"/>
      <c r="D33" s="35"/>
      <c r="E33" s="35"/>
      <c r="H33" s="35"/>
      <c r="I33" s="35"/>
    </row>
    <row r="34" spans="1:9">
      <c r="A34" s="35"/>
      <c r="B34" s="35"/>
      <c r="C34" s="35"/>
      <c r="D34" s="35"/>
      <c r="E34" s="35"/>
      <c r="H34" s="35"/>
      <c r="I34" s="35"/>
    </row>
    <row r="35" spans="1:9">
      <c r="A35" s="35"/>
      <c r="B35" s="35"/>
      <c r="C35" s="35"/>
      <c r="D35" s="35"/>
      <c r="E35" s="35"/>
      <c r="H35" s="35"/>
      <c r="I35" s="35"/>
    </row>
    <row r="36" spans="1:9">
      <c r="A36" s="35"/>
      <c r="B36" s="35"/>
      <c r="C36" s="35"/>
      <c r="D36" s="35"/>
      <c r="E36" s="35"/>
      <c r="H36" s="35"/>
      <c r="I36" s="35"/>
    </row>
    <row r="37" spans="1:9">
      <c r="A37" s="35"/>
      <c r="B37" s="35"/>
      <c r="C37" s="35"/>
      <c r="D37" s="35"/>
      <c r="E37" s="35"/>
      <c r="H37" s="35"/>
      <c r="I37" s="35"/>
    </row>
    <row r="38" spans="1:9">
      <c r="A38" s="35"/>
      <c r="B38" s="35"/>
      <c r="C38" s="35"/>
      <c r="D38" s="35"/>
      <c r="E38" s="35"/>
      <c r="H38" s="35"/>
      <c r="I38" s="35"/>
    </row>
    <row r="39" spans="1:9">
      <c r="A39" s="35"/>
      <c r="B39" s="35"/>
      <c r="C39" s="35"/>
      <c r="D39" s="35"/>
      <c r="E39" s="35"/>
      <c r="H39" s="35"/>
      <c r="I39" s="35"/>
    </row>
    <row r="40" spans="1:9">
      <c r="A40" s="35"/>
      <c r="B40" s="35"/>
      <c r="C40" s="35"/>
      <c r="D40" s="35"/>
      <c r="E40" s="35"/>
      <c r="H40" s="35"/>
      <c r="I40" s="35"/>
    </row>
    <row r="41" spans="1:9">
      <c r="A41" s="35"/>
      <c r="B41" s="35"/>
      <c r="C41" s="35"/>
      <c r="D41" s="35"/>
      <c r="E41" s="35"/>
      <c r="H41" s="35"/>
      <c r="I41" s="35"/>
    </row>
    <row r="42" spans="1:9">
      <c r="A42" s="35"/>
      <c r="B42" s="35"/>
      <c r="C42" s="35"/>
      <c r="D42" s="35"/>
      <c r="E42" s="35"/>
      <c r="H42" s="35"/>
      <c r="I42" s="35"/>
    </row>
    <row r="43" spans="1:9">
      <c r="A43" s="35"/>
      <c r="B43" s="35"/>
      <c r="C43" s="35"/>
      <c r="D43" s="35"/>
      <c r="E43" s="35"/>
      <c r="H43" s="35"/>
      <c r="I43" s="35"/>
    </row>
    <row r="44" spans="1:9">
      <c r="A44" s="35"/>
      <c r="B44" s="35"/>
      <c r="C44" s="35"/>
      <c r="D44" s="35"/>
      <c r="E44" s="35"/>
      <c r="H44" s="35"/>
      <c r="I44" s="35"/>
    </row>
    <row r="45" spans="1:9">
      <c r="A45" s="35"/>
      <c r="B45" s="35"/>
      <c r="C45" s="35"/>
      <c r="D45" s="35"/>
      <c r="E45" s="35"/>
      <c r="H45" s="35"/>
      <c r="I45" s="35"/>
    </row>
    <row r="46" spans="1:9">
      <c r="A46" s="35"/>
      <c r="B46" s="35"/>
      <c r="C46" s="35"/>
      <c r="D46" s="35"/>
      <c r="E46" s="35"/>
      <c r="H46" s="35"/>
      <c r="I46" s="35"/>
    </row>
    <row r="47" spans="1:9">
      <c r="A47" s="35"/>
      <c r="B47" s="35"/>
      <c r="C47" s="35"/>
      <c r="D47" s="35"/>
      <c r="E47" s="35"/>
      <c r="H47" s="35"/>
      <c r="I47" s="35"/>
    </row>
    <row r="48" spans="1:9">
      <c r="A48" s="35"/>
      <c r="B48" s="35"/>
      <c r="C48" s="35"/>
      <c r="D48" s="35"/>
      <c r="E48" s="35"/>
      <c r="H48" s="35"/>
      <c r="I48" s="35"/>
    </row>
    <row r="49" spans="1:9">
      <c r="A49" s="35"/>
      <c r="B49" s="35"/>
      <c r="C49" s="35"/>
      <c r="D49" s="35"/>
      <c r="E49" s="35"/>
      <c r="H49" s="35"/>
      <c r="I49" s="35"/>
    </row>
    <row r="50" spans="1:9">
      <c r="A50" s="35"/>
      <c r="B50" s="35"/>
      <c r="C50" s="35"/>
      <c r="D50" s="35"/>
      <c r="E50" s="35"/>
      <c r="H50" s="35"/>
      <c r="I50" s="35"/>
    </row>
    <row r="51" spans="1:9">
      <c r="A51" s="35"/>
      <c r="B51" s="35"/>
      <c r="C51" s="35"/>
      <c r="D51" s="35"/>
      <c r="E51" s="35"/>
      <c r="H51" s="35"/>
      <c r="I51" s="35"/>
    </row>
    <row r="52" spans="1:9">
      <c r="A52" s="35"/>
      <c r="B52" s="35"/>
      <c r="C52" s="35"/>
      <c r="D52" s="35"/>
      <c r="E52" s="35"/>
      <c r="H52" s="35"/>
      <c r="I52" s="35"/>
    </row>
    <row r="53" spans="1:9">
      <c r="A53" s="35"/>
      <c r="B53" s="35"/>
      <c r="C53" s="35"/>
      <c r="D53" s="35"/>
      <c r="E53" s="35"/>
      <c r="H53" s="35"/>
      <c r="I53" s="35"/>
    </row>
    <row r="54" spans="1:9">
      <c r="A54" s="35"/>
      <c r="B54" s="35"/>
      <c r="C54" s="35"/>
      <c r="D54" s="35"/>
      <c r="E54" s="35"/>
      <c r="H54" s="35"/>
      <c r="I54" s="35"/>
    </row>
    <row r="55" spans="1:9">
      <c r="A55" s="35"/>
      <c r="B55" s="35"/>
      <c r="C55" s="35"/>
      <c r="D55" s="35"/>
      <c r="E55" s="35"/>
      <c r="H55" s="35"/>
      <c r="I55" s="35"/>
    </row>
    <row r="56" spans="1:9">
      <c r="A56" s="35"/>
      <c r="B56" s="35"/>
      <c r="C56" s="35"/>
      <c r="D56" s="35"/>
      <c r="E56" s="35"/>
      <c r="H56" s="35"/>
      <c r="I56" s="35"/>
    </row>
    <row r="57" spans="1:9">
      <c r="A57" s="35"/>
      <c r="B57" s="35"/>
      <c r="C57" s="35"/>
      <c r="D57" s="35"/>
      <c r="E57" s="35"/>
      <c r="H57" s="35"/>
      <c r="I57" s="35"/>
    </row>
    <row r="58" spans="1:9">
      <c r="A58" s="35"/>
      <c r="B58" s="35"/>
      <c r="C58" s="35"/>
      <c r="D58" s="35"/>
      <c r="E58" s="35"/>
      <c r="F58" s="35"/>
      <c r="G58" s="35"/>
      <c r="H58" s="35"/>
      <c r="I58" s="35"/>
    </row>
    <row r="59" spans="1:9" ht="16" thickBot="1">
      <c r="A59" s="35"/>
      <c r="B59" s="35"/>
      <c r="C59" s="35"/>
      <c r="D59" s="35"/>
      <c r="E59" s="35"/>
      <c r="F59" s="35"/>
      <c r="G59" s="35"/>
      <c r="H59" s="35"/>
      <c r="I59" s="35"/>
    </row>
    <row r="60" spans="1:9" s="1" customFormat="1" ht="14" customHeight="1" thickTop="1">
      <c r="B60" s="177"/>
      <c r="C60" s="178"/>
      <c r="D60" s="178"/>
      <c r="E60" s="178"/>
      <c r="F60" s="178"/>
      <c r="G60" s="179"/>
      <c r="H60" s="180"/>
    </row>
    <row r="61" spans="1:9" s="1" customFormat="1" ht="15.5" customHeight="1">
      <c r="B61" s="266" t="s">
        <v>88</v>
      </c>
      <c r="C61" s="267"/>
      <c r="D61" s="267"/>
      <c r="E61" s="267"/>
      <c r="F61" s="267"/>
      <c r="G61" s="267"/>
      <c r="H61" s="268"/>
    </row>
    <row r="62" spans="1:9" s="1" customFormat="1" ht="16">
      <c r="B62" s="266"/>
      <c r="C62" s="267"/>
      <c r="D62" s="267"/>
      <c r="E62" s="267"/>
      <c r="F62" s="267"/>
      <c r="G62" s="267"/>
      <c r="H62" s="268"/>
    </row>
    <row r="63" spans="1:9" s="1" customFormat="1" ht="16">
      <c r="B63" s="266"/>
      <c r="C63" s="267"/>
      <c r="D63" s="267"/>
      <c r="E63" s="267"/>
      <c r="F63" s="267"/>
      <c r="G63" s="267"/>
      <c r="H63" s="268"/>
    </row>
    <row r="64" spans="1:9" s="1" customFormat="1" ht="16">
      <c r="B64" s="266"/>
      <c r="C64" s="267"/>
      <c r="D64" s="267"/>
      <c r="E64" s="267"/>
      <c r="F64" s="267"/>
      <c r="G64" s="267"/>
      <c r="H64" s="268"/>
    </row>
    <row r="65" spans="2:8" s="1" customFormat="1" ht="16">
      <c r="B65" s="266"/>
      <c r="C65" s="267"/>
      <c r="D65" s="267"/>
      <c r="E65" s="267"/>
      <c r="F65" s="267"/>
      <c r="G65" s="267"/>
      <c r="H65" s="268"/>
    </row>
    <row r="66" spans="2:8" s="1" customFormat="1" ht="16">
      <c r="B66" s="266"/>
      <c r="C66" s="267"/>
      <c r="D66" s="267"/>
      <c r="E66" s="267"/>
      <c r="F66" s="267"/>
      <c r="G66" s="267"/>
      <c r="H66" s="268"/>
    </row>
    <row r="67" spans="2:8" s="1" customFormat="1" ht="17" thickBot="1">
      <c r="B67" s="181"/>
      <c r="C67" s="182"/>
      <c r="D67" s="182"/>
      <c r="E67" s="182"/>
      <c r="F67" s="182"/>
      <c r="G67" s="183"/>
      <c r="H67" s="184"/>
    </row>
    <row r="68" spans="2:8" s="1" customFormat="1" ht="18" thickTop="1" thickBot="1">
      <c r="C68" s="173"/>
      <c r="E68" s="174"/>
      <c r="F68" s="174"/>
    </row>
    <row r="69" spans="2:8" s="163" customFormat="1" ht="16" customHeight="1" thickBot="1">
      <c r="B69" s="269" t="s">
        <v>83</v>
      </c>
      <c r="C69" s="270"/>
      <c r="D69" s="271"/>
      <c r="F69" s="248" t="s">
        <v>87</v>
      </c>
      <c r="G69" s="272"/>
      <c r="H69" s="249"/>
    </row>
    <row r="79" spans="2:8" ht="16" thickBot="1"/>
    <row r="80" spans="2:8" s="1" customFormat="1" ht="15" customHeight="1" thickTop="1">
      <c r="B80" s="177"/>
      <c r="C80" s="178"/>
      <c r="D80" s="178"/>
      <c r="E80" s="178"/>
      <c r="F80" s="178"/>
      <c r="G80" s="179"/>
      <c r="H80" s="180"/>
    </row>
    <row r="81" spans="2:8" s="1" customFormat="1" ht="15.5" customHeight="1">
      <c r="B81" s="266" t="s">
        <v>89</v>
      </c>
      <c r="C81" s="267"/>
      <c r="D81" s="267"/>
      <c r="E81" s="267"/>
      <c r="F81" s="267"/>
      <c r="G81" s="267"/>
      <c r="H81" s="268"/>
    </row>
    <row r="82" spans="2:8" s="1" customFormat="1" ht="16">
      <c r="B82" s="266"/>
      <c r="C82" s="267"/>
      <c r="D82" s="267"/>
      <c r="E82" s="267"/>
      <c r="F82" s="267"/>
      <c r="G82" s="267"/>
      <c r="H82" s="268"/>
    </row>
    <row r="83" spans="2:8" s="1" customFormat="1" ht="16">
      <c r="B83" s="266"/>
      <c r="C83" s="267"/>
      <c r="D83" s="267"/>
      <c r="E83" s="267"/>
      <c r="F83" s="267"/>
      <c r="G83" s="267"/>
      <c r="H83" s="268"/>
    </row>
    <row r="84" spans="2:8" s="1" customFormat="1" ht="16">
      <c r="B84" s="266"/>
      <c r="C84" s="267"/>
      <c r="D84" s="267"/>
      <c r="E84" s="267"/>
      <c r="F84" s="267"/>
      <c r="G84" s="267"/>
      <c r="H84" s="268"/>
    </row>
    <row r="85" spans="2:8" s="1" customFormat="1" ht="16">
      <c r="B85" s="266"/>
      <c r="C85" s="267"/>
      <c r="D85" s="267"/>
      <c r="E85" s="267"/>
      <c r="F85" s="267"/>
      <c r="G85" s="267"/>
      <c r="H85" s="268"/>
    </row>
    <row r="86" spans="2:8" s="1" customFormat="1" ht="17" thickBot="1">
      <c r="B86" s="181"/>
      <c r="C86" s="182"/>
      <c r="D86" s="182"/>
      <c r="E86" s="182"/>
      <c r="F86" s="182"/>
      <c r="G86" s="183"/>
      <c r="H86" s="184"/>
    </row>
    <row r="87" spans="2:8" s="1" customFormat="1" ht="18" thickTop="1" thickBot="1">
      <c r="C87" s="173"/>
      <c r="E87" s="174"/>
      <c r="F87" s="174"/>
    </row>
    <row r="88" spans="2:8" s="163" customFormat="1" ht="16" customHeight="1" thickBot="1">
      <c r="B88" s="269" t="s">
        <v>83</v>
      </c>
      <c r="C88" s="270"/>
      <c r="D88" s="271"/>
      <c r="F88" s="248" t="s">
        <v>87</v>
      </c>
      <c r="G88" s="272"/>
      <c r="H88" s="249"/>
    </row>
  </sheetData>
  <mergeCells count="15">
    <mergeCell ref="B81:H85"/>
    <mergeCell ref="B88:D88"/>
    <mergeCell ref="F88:H88"/>
    <mergeCell ref="B2:C2"/>
    <mergeCell ref="D2:H2"/>
    <mergeCell ref="D8:H8"/>
    <mergeCell ref="D9:E9"/>
    <mergeCell ref="F9:H9"/>
    <mergeCell ref="B4:H5"/>
    <mergeCell ref="B6:H6"/>
    <mergeCell ref="B30:D30"/>
    <mergeCell ref="F30:H30"/>
    <mergeCell ref="B61:H66"/>
    <mergeCell ref="F69:H69"/>
    <mergeCell ref="B69:D69"/>
  </mergeCells>
  <hyperlinks>
    <hyperlink ref="B2:C2" location="Info!A1" tooltip="Zurück zur Übersicht" display="Finanzbuchhaltung" xr:uid="{13E20ABD-85EA-4E85-A15E-0E9966B28BCA}"/>
    <hyperlink ref="B30:C30" location="'Practice1-Anpassungsrechnung'!A1" tooltip="Hier gehts zurück zur Aufgabe" display="Zurück zur Aufgabe" xr:uid="{9B32C80D-9655-4939-83B7-64DC0CED697D}"/>
    <hyperlink ref="F30:G30" location="'Practice2-Primärkostenrechnung'!A1" tooltip="Hier gehts weiter zur nächsten Aufgabe" display="Weiter zur nächsten Aufgabe" xr:uid="{45107543-422B-4AB6-8A07-5AE2D9558DD4}"/>
    <hyperlink ref="B30:D30" location="'Practice3-Anbauverfahren'!A1" tooltip="Hier gehts zurück zur Aufgabe" display="Zurück zur Aufgabe" xr:uid="{04EAE7FB-B1EE-4A98-AEF4-EB7672019E8B}"/>
    <hyperlink ref="F30:H30" location="'Practice4-Stufenleiterverfahren'!A1" tooltip="Hier gehts weiter zur nächsten Aufgabe" display="Weiter zur nächsten Aufgabe" xr:uid="{2832EF53-7BFF-409F-983D-977ADC1E6161}"/>
    <hyperlink ref="B69:C69" location="'Practice1-Linear'!A1" tooltip="Hier gehts zurück zur Aufgabe" display="Zurück zur Aufgabe" xr:uid="{CC8AF8B3-04F8-44F4-A9D0-74D6BB4BBA15}"/>
    <hyperlink ref="F69" location="'Check1-Linear'!A1" tooltip="Hier gehts zurück zur Musterlösung" display="Zurück zur Musterlösung" xr:uid="{FF3A8A08-570F-470A-8DDF-BB93E2FF4C35}"/>
    <hyperlink ref="B69:D69" location="'Practice3-Anbauverfahren'!A1" tooltip="Hier gehts zurück zur Aufgabe" display="Zurück zur Aufgabe" xr:uid="{9E8A8B3A-ACDC-4046-BEDE-96E858F1D6BF}"/>
    <hyperlink ref="F69:H69" location="'Check3-Anbauverfahren'!A1" tooltip="Hier gehts zurück zur Musterlösung" display="Zurück zur Musterlösung" xr:uid="{B3604FF4-7CE8-4070-8E16-0F20CFB14FD3}"/>
    <hyperlink ref="B88:C88" location="'Practice1-Linear'!A1" tooltip="Hier gehts zurück zur Aufgabe" display="Zurück zur Aufgabe" xr:uid="{8D0DAB35-5EB5-40FD-862C-06A8E0B4E4EC}"/>
    <hyperlink ref="F88" location="'Check1-Linear'!A1" tooltip="Hier gehts zurück zur Musterlösung" display="Zurück zur Musterlösung" xr:uid="{EA23A7FE-C753-461A-94CD-526CEFFA653F}"/>
    <hyperlink ref="B88:D88" location="'Practice3-Anbauverfahren'!A1" tooltip="Hier gehts zurück zur Aufgabe" display="Zurück zur Aufgabe" xr:uid="{5F3EDC82-F38A-4CBE-8249-D8263B52A411}"/>
    <hyperlink ref="F88:H88" location="'Check3-Anbauverfahren'!A1" tooltip="Hier gehts zurück zur Musterlösung" display="Zurück zur Musterlösung" xr:uid="{8B1C3CCE-0209-4D46-B6C1-6A55B9A4276C}"/>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6A567F02-C026-423D-8362-A67C5907E96E}">
            <xm:f>EXACT(ROUND('Practice3-Anbauverfahren'!C40,2),ROUND(C20,2))</xm:f>
            <x14:dxf>
              <fill>
                <patternFill>
                  <bgColor theme="9" tint="0.59996337778862885"/>
                </patternFill>
              </fill>
            </x14:dxf>
          </x14:cfRule>
          <xm:sqref>F20:H22 F26:H27 C26:C27</xm:sqref>
        </x14:conditionalFormatting>
        <x14:conditionalFormatting xmlns:xm="http://schemas.microsoft.com/office/excel/2006/main">
          <x14:cfRule type="expression" priority="1" id="{D2CFEF03-2357-41F9-942B-3F86B00CEC99}">
            <xm:f>EXACT(B20,'Practice3-Anbauverfahren'!B40)</xm:f>
            <x14:dxf>
              <fill>
                <patternFill>
                  <bgColor theme="9" tint="0.59996337778862885"/>
                </patternFill>
              </fill>
            </x14:dxf>
          </x14:cfRule>
          <xm:sqref>B20:B21 E22 B26:B27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2B1D-D483-4C32-A366-BFBB3C859C66}">
  <sheetPr codeName="Tabelle8">
    <tabColor theme="0" tint="-4.9989318521683403E-2"/>
  </sheetPr>
  <dimension ref="A1:H51"/>
  <sheetViews>
    <sheetView showGridLines="0" workbookViewId="0"/>
  </sheetViews>
  <sheetFormatPr baseColWidth="10" defaultRowHeight="15" outlineLevelRow="1"/>
  <cols>
    <col min="1" max="1" width="3.1640625" customWidth="1"/>
    <col min="2" max="2" width="22.1640625" customWidth="1"/>
    <col min="3" max="3" width="17.6640625" customWidth="1"/>
    <col min="4" max="4" width="15.5" customWidth="1"/>
    <col min="5" max="5" width="16.1640625" customWidth="1"/>
    <col min="6" max="6" width="17.6640625" customWidth="1"/>
    <col min="7" max="7" width="17.1640625" customWidth="1"/>
    <col min="8" max="8" width="15.33203125" customWidth="1"/>
  </cols>
  <sheetData>
    <row r="1" spans="1:8">
      <c r="A1" s="35"/>
      <c r="B1" s="35"/>
      <c r="C1" s="35"/>
      <c r="D1" s="35"/>
      <c r="E1" s="35"/>
      <c r="F1" s="35"/>
      <c r="G1" s="35"/>
      <c r="H1" s="35"/>
    </row>
    <row r="2" spans="1:8" ht="18">
      <c r="A2" s="35"/>
      <c r="B2" s="240" t="s">
        <v>99</v>
      </c>
      <c r="C2" s="240"/>
      <c r="D2" s="252" t="s">
        <v>48</v>
      </c>
      <c r="E2" s="252"/>
      <c r="F2" s="252"/>
      <c r="G2" s="252"/>
      <c r="H2" s="252"/>
    </row>
    <row r="3" spans="1:8" s="23" customFormat="1" ht="16">
      <c r="A3" s="92"/>
      <c r="B3" s="125"/>
      <c r="C3" s="125"/>
      <c r="D3" s="126"/>
      <c r="E3" s="126"/>
      <c r="F3" s="126"/>
      <c r="G3" s="126"/>
      <c r="H3" s="126"/>
    </row>
    <row r="4" spans="1:8" ht="16">
      <c r="A4" s="35"/>
      <c r="B4" s="254" t="s">
        <v>8</v>
      </c>
      <c r="C4" s="254"/>
      <c r="D4" s="254"/>
      <c r="E4" s="254"/>
      <c r="F4" s="254"/>
      <c r="G4" s="254"/>
      <c r="H4" s="254"/>
    </row>
    <row r="5" spans="1:8">
      <c r="A5" s="35"/>
      <c r="B5" s="253" t="s">
        <v>6</v>
      </c>
      <c r="C5" s="253"/>
      <c r="D5" s="253"/>
      <c r="E5" s="253"/>
      <c r="F5" s="253"/>
      <c r="G5" s="253"/>
      <c r="H5" s="253"/>
    </row>
    <row r="6" spans="1:8" ht="20.5" customHeight="1">
      <c r="A6" s="35"/>
      <c r="B6" s="253"/>
      <c r="C6" s="253"/>
      <c r="D6" s="253"/>
      <c r="E6" s="253"/>
      <c r="F6" s="253"/>
      <c r="G6" s="253"/>
      <c r="H6" s="253"/>
    </row>
    <row r="7" spans="1:8" ht="16" thickBot="1">
      <c r="A7" s="35"/>
      <c r="B7" s="35"/>
      <c r="C7" s="35"/>
      <c r="D7" s="35"/>
      <c r="E7" s="35"/>
      <c r="F7" s="35"/>
      <c r="G7" s="35"/>
      <c r="H7" s="35"/>
    </row>
    <row r="8" spans="1:8" s="23" customFormat="1" ht="17" thickBot="1">
      <c r="A8" s="92"/>
      <c r="B8" s="127"/>
      <c r="C8" s="127"/>
      <c r="D8" s="260" t="s">
        <v>76</v>
      </c>
      <c r="E8" s="261"/>
      <c r="F8" s="261"/>
      <c r="G8" s="261"/>
      <c r="H8" s="262"/>
    </row>
    <row r="9" spans="1:8" ht="17" thickBot="1">
      <c r="A9" s="35"/>
      <c r="B9" s="35"/>
      <c r="C9" s="35"/>
      <c r="D9" s="255" t="s">
        <v>74</v>
      </c>
      <c r="E9" s="256"/>
      <c r="F9" s="257" t="s">
        <v>75</v>
      </c>
      <c r="G9" s="258"/>
      <c r="H9" s="259"/>
    </row>
    <row r="10" spans="1:8" ht="17" thickBot="1">
      <c r="A10" s="35"/>
      <c r="B10" s="45"/>
      <c r="C10" s="52" t="str">
        <f>'Check3-Anbauverfahren'!C10</f>
        <v>Summe</v>
      </c>
      <c r="D10" s="52" t="str">
        <f>'Check3-Anbauverfahren'!D10</f>
        <v>Fuhrpark</v>
      </c>
      <c r="E10" s="52" t="str">
        <f>'Check3-Anbauverfahren'!E10</f>
        <v>Immobilie</v>
      </c>
      <c r="F10" s="52" t="str">
        <f>'Check3-Anbauverfahren'!F10</f>
        <v>Team 1</v>
      </c>
      <c r="G10" s="52" t="str">
        <f>'Check3-Anbauverfahren'!G10</f>
        <v>Team 2</v>
      </c>
      <c r="H10" s="52" t="str">
        <f>'Check3-Anbauverfahren'!H10</f>
        <v>Verw./GF</v>
      </c>
    </row>
    <row r="11" spans="1:8" ht="17" thickBot="1">
      <c r="A11" s="35"/>
      <c r="B11" s="25" t="str">
        <f>'Check3-Anbauverfahren'!B11</f>
        <v>Personalkosten</v>
      </c>
      <c r="C11" s="46">
        <f>'Check3-Anbauverfahren'!C11</f>
        <v>1300000</v>
      </c>
      <c r="D11" s="46">
        <f>'Check3-Anbauverfahren'!D11</f>
        <v>130000</v>
      </c>
      <c r="E11" s="46">
        <f>'Check3-Anbauverfahren'!E11</f>
        <v>130000</v>
      </c>
      <c r="F11" s="46">
        <f>'Check3-Anbauverfahren'!F11</f>
        <v>325000</v>
      </c>
      <c r="G11" s="46">
        <f>'Check3-Anbauverfahren'!G11</f>
        <v>650000</v>
      </c>
      <c r="H11" s="46">
        <f>'Check3-Anbauverfahren'!H11</f>
        <v>65000</v>
      </c>
    </row>
    <row r="12" spans="1:8" ht="17" thickBot="1">
      <c r="A12" s="35"/>
      <c r="B12" s="25" t="str">
        <f>'Check3-Anbauverfahren'!B12</f>
        <v>Sozialabgaben etc.</v>
      </c>
      <c r="C12" s="46">
        <f>'Check3-Anbauverfahren'!C12</f>
        <v>100000</v>
      </c>
      <c r="D12" s="46">
        <f>'Check3-Anbauverfahren'!D12</f>
        <v>10000</v>
      </c>
      <c r="E12" s="46">
        <f>'Check3-Anbauverfahren'!E12</f>
        <v>10000</v>
      </c>
      <c r="F12" s="46">
        <f>'Check3-Anbauverfahren'!F12</f>
        <v>25000</v>
      </c>
      <c r="G12" s="46">
        <f>'Check3-Anbauverfahren'!G12</f>
        <v>50000</v>
      </c>
      <c r="H12" s="46">
        <f>'Check3-Anbauverfahren'!H12</f>
        <v>5000</v>
      </c>
    </row>
    <row r="13" spans="1:8" ht="17" thickBot="1">
      <c r="A13" s="35"/>
      <c r="B13" s="25" t="str">
        <f>'Check3-Anbauverfahren'!B13</f>
        <v>Kosten Aushilfskräfte</v>
      </c>
      <c r="C13" s="46">
        <f>'Check3-Anbauverfahren'!C13</f>
        <v>100000</v>
      </c>
      <c r="D13" s="46">
        <f>'Check3-Anbauverfahren'!D13</f>
        <v>10000</v>
      </c>
      <c r="E13" s="46">
        <f>'Check3-Anbauverfahren'!E13</f>
        <v>10000</v>
      </c>
      <c r="F13" s="46">
        <f>'Check3-Anbauverfahren'!F13</f>
        <v>25000</v>
      </c>
      <c r="G13" s="46">
        <f>'Check3-Anbauverfahren'!G13</f>
        <v>50000</v>
      </c>
      <c r="H13" s="46">
        <f>'Check3-Anbauverfahren'!H13</f>
        <v>5000</v>
      </c>
    </row>
    <row r="14" spans="1:8" ht="17" thickBot="1">
      <c r="A14" s="35"/>
      <c r="B14" s="25" t="str">
        <f>'Check3-Anbauverfahren'!B14</f>
        <v>Energiekosten</v>
      </c>
      <c r="C14" s="46">
        <f>'Check3-Anbauverfahren'!C14</f>
        <v>100000</v>
      </c>
      <c r="D14" s="46">
        <f>'Check3-Anbauverfahren'!D14</f>
        <v>10000</v>
      </c>
      <c r="E14" s="46">
        <f>'Check3-Anbauverfahren'!E14</f>
        <v>10000</v>
      </c>
      <c r="F14" s="46">
        <f>'Check3-Anbauverfahren'!F14</f>
        <v>25000</v>
      </c>
      <c r="G14" s="46">
        <f>'Check3-Anbauverfahren'!G14</f>
        <v>50000</v>
      </c>
      <c r="H14" s="46">
        <f>'Check3-Anbauverfahren'!H14</f>
        <v>5000</v>
      </c>
    </row>
    <row r="15" spans="1:8" ht="17" thickBot="1">
      <c r="A15" s="35"/>
      <c r="B15" s="25" t="str">
        <f>'Check3-Anbauverfahren'!B15</f>
        <v>Abschreibungen</v>
      </c>
      <c r="C15" s="46">
        <f>'Check3-Anbauverfahren'!C15</f>
        <v>100000</v>
      </c>
      <c r="D15" s="46">
        <f>'Check3-Anbauverfahren'!D15</f>
        <v>10000</v>
      </c>
      <c r="E15" s="46">
        <f>'Check3-Anbauverfahren'!E15</f>
        <v>10000</v>
      </c>
      <c r="F15" s="46">
        <f>'Check3-Anbauverfahren'!F15</f>
        <v>25000</v>
      </c>
      <c r="G15" s="46">
        <f>'Check3-Anbauverfahren'!G15</f>
        <v>50000</v>
      </c>
      <c r="H15" s="46">
        <f>'Check3-Anbauverfahren'!H15</f>
        <v>5000</v>
      </c>
    </row>
    <row r="16" spans="1:8" ht="17" thickBot="1">
      <c r="A16" s="35"/>
      <c r="B16" s="25" t="str">
        <f>'Check3-Anbauverfahren'!B16</f>
        <v>Materialkosten</v>
      </c>
      <c r="C16" s="46">
        <f>'Check3-Anbauverfahren'!C16</f>
        <v>100000</v>
      </c>
      <c r="D16" s="46">
        <f>'Check3-Anbauverfahren'!D16</f>
        <v>10000</v>
      </c>
      <c r="E16" s="46">
        <f>'Check3-Anbauverfahren'!E16</f>
        <v>10000</v>
      </c>
      <c r="F16" s="46">
        <f>'Check3-Anbauverfahren'!F16</f>
        <v>25000</v>
      </c>
      <c r="G16" s="46">
        <f>'Check3-Anbauverfahren'!G16</f>
        <v>50000</v>
      </c>
      <c r="H16" s="46">
        <f>'Check3-Anbauverfahren'!H16</f>
        <v>5000</v>
      </c>
    </row>
    <row r="17" spans="1:8" ht="17" thickBot="1">
      <c r="A17" s="35"/>
      <c r="B17" s="25" t="str">
        <f>'Check3-Anbauverfahren'!B17</f>
        <v>Mietkosten</v>
      </c>
      <c r="C17" s="46">
        <f>'Check3-Anbauverfahren'!C17</f>
        <v>100000</v>
      </c>
      <c r="D17" s="46">
        <f>'Check3-Anbauverfahren'!D17</f>
        <v>10000</v>
      </c>
      <c r="E17" s="46">
        <f>'Check3-Anbauverfahren'!E17</f>
        <v>10000</v>
      </c>
      <c r="F17" s="46">
        <f>'Check3-Anbauverfahren'!F17</f>
        <v>25000</v>
      </c>
      <c r="G17" s="46">
        <f>'Check3-Anbauverfahren'!G17</f>
        <v>50000</v>
      </c>
      <c r="H17" s="46">
        <f>'Check3-Anbauverfahren'!H17</f>
        <v>5000</v>
      </c>
    </row>
    <row r="18" spans="1:8" ht="17" thickBot="1">
      <c r="A18" s="35"/>
      <c r="B18" s="25" t="str">
        <f>'Check3-Anbauverfahren'!B18</f>
        <v>Versicherungskosten</v>
      </c>
      <c r="C18" s="46">
        <f>'Check3-Anbauverfahren'!C18</f>
        <v>100000</v>
      </c>
      <c r="D18" s="46">
        <f>'Check3-Anbauverfahren'!D18</f>
        <v>10000</v>
      </c>
      <c r="E18" s="46">
        <f>'Check3-Anbauverfahren'!E18</f>
        <v>10000</v>
      </c>
      <c r="F18" s="46">
        <f>'Check3-Anbauverfahren'!F18</f>
        <v>25000</v>
      </c>
      <c r="G18" s="46">
        <f>'Check3-Anbauverfahren'!G18</f>
        <v>50000</v>
      </c>
      <c r="H18" s="46">
        <f>'Check3-Anbauverfahren'!H18</f>
        <v>5000</v>
      </c>
    </row>
    <row r="19" spans="1:8" ht="17" thickBot="1">
      <c r="A19" s="35"/>
      <c r="B19" s="47" t="str">
        <f>'Check3-Anbauverfahren'!B19</f>
        <v>Summe</v>
      </c>
      <c r="C19" s="122">
        <f>'Check3-Anbauverfahren'!C19</f>
        <v>2000000</v>
      </c>
      <c r="D19" s="122">
        <f>'Check3-Anbauverfahren'!D19</f>
        <v>200000</v>
      </c>
      <c r="E19" s="122">
        <f>'Check3-Anbauverfahren'!E19</f>
        <v>200000</v>
      </c>
      <c r="F19" s="122">
        <f>'Check3-Anbauverfahren'!F19</f>
        <v>500000</v>
      </c>
      <c r="G19" s="122">
        <f>'Check3-Anbauverfahren'!G19</f>
        <v>1000000</v>
      </c>
      <c r="H19" s="122">
        <f>'Check3-Anbauverfahren'!H19</f>
        <v>100000</v>
      </c>
    </row>
    <row r="20" spans="1:8">
      <c r="A20" s="35"/>
      <c r="B20" s="35"/>
      <c r="C20" s="35"/>
      <c r="D20" s="35"/>
      <c r="E20" s="35"/>
      <c r="F20" s="35"/>
      <c r="G20" s="35"/>
      <c r="H20" s="35"/>
    </row>
    <row r="21" spans="1:8" ht="16" thickBot="1">
      <c r="A21" s="35"/>
      <c r="B21" s="35"/>
      <c r="C21" s="35"/>
      <c r="D21" s="35"/>
      <c r="E21" s="35"/>
      <c r="F21" s="35"/>
      <c r="G21" s="35"/>
      <c r="H21" s="35"/>
    </row>
    <row r="22" spans="1:8" ht="17" thickBot="1">
      <c r="A22" s="35"/>
      <c r="B22" s="25" t="str">
        <f>'Create2-Kostenarten'!C25</f>
        <v>Innerbetriebl. Lstg.</v>
      </c>
      <c r="C22" s="52" t="str">
        <f>'Create2-Kostenarten'!D25</f>
        <v>Summe</v>
      </c>
      <c r="D22" s="52" t="str">
        <f>'Create2-Kostenarten'!E25</f>
        <v>Fuhrpark</v>
      </c>
      <c r="E22" s="52" t="str">
        <f>'Create2-Kostenarten'!F25</f>
        <v>Immobilie</v>
      </c>
      <c r="F22" s="52" t="str">
        <f>'Create2-Kostenarten'!G25</f>
        <v>Team 1</v>
      </c>
      <c r="G22" s="52" t="str">
        <f>'Create2-Kostenarten'!H25</f>
        <v>Team 2</v>
      </c>
      <c r="H22" s="52" t="str">
        <f>'Create2-Kostenarten'!I25</f>
        <v>Verw./GF</v>
      </c>
    </row>
    <row r="23" spans="1:8" ht="17" thickBot="1">
      <c r="A23" s="35"/>
      <c r="B23" s="25" t="str">
        <f>'Create2-Kostenarten'!C26</f>
        <v>Fuhrpark</v>
      </c>
      <c r="C23" s="45">
        <f>'Create2-Kostenarten'!D26</f>
        <v>101</v>
      </c>
      <c r="D23" s="45">
        <f>'Create2-Kostenarten'!E26</f>
        <v>1</v>
      </c>
      <c r="E23" s="45">
        <f>'Create2-Kostenarten'!F26</f>
        <v>20</v>
      </c>
      <c r="F23" s="45">
        <f>'Create2-Kostenarten'!G26</f>
        <v>50</v>
      </c>
      <c r="G23" s="45">
        <f>'Create2-Kostenarten'!H26</f>
        <v>10</v>
      </c>
      <c r="H23" s="45">
        <f>'Create2-Kostenarten'!I26</f>
        <v>20</v>
      </c>
    </row>
    <row r="24" spans="1:8" ht="17" thickBot="1">
      <c r="A24" s="35"/>
      <c r="B24" s="25" t="str">
        <f>'Create2-Kostenarten'!C27</f>
        <v>Immobilie</v>
      </c>
      <c r="C24" s="45">
        <f>'Create2-Kostenarten'!D27</f>
        <v>101</v>
      </c>
      <c r="D24" s="45">
        <f>'Create2-Kostenarten'!E27</f>
        <v>1</v>
      </c>
      <c r="E24" s="45">
        <f>'Create2-Kostenarten'!F27</f>
        <v>20</v>
      </c>
      <c r="F24" s="45">
        <f>'Create2-Kostenarten'!G27</f>
        <v>10</v>
      </c>
      <c r="G24" s="45">
        <f>'Create2-Kostenarten'!H27</f>
        <v>50</v>
      </c>
      <c r="H24" s="45">
        <f>'Create2-Kostenarten'!I27</f>
        <v>20</v>
      </c>
    </row>
    <row r="25" spans="1:8" ht="16">
      <c r="A25" s="35"/>
      <c r="B25" s="2"/>
      <c r="C25" s="2"/>
      <c r="D25" s="2"/>
      <c r="E25" s="2"/>
      <c r="F25" s="2"/>
      <c r="G25" s="2"/>
      <c r="H25" s="2"/>
    </row>
    <row r="26" spans="1:8" ht="17" thickBot="1">
      <c r="A26" s="35"/>
      <c r="B26" s="250" t="s">
        <v>61</v>
      </c>
      <c r="C26" s="250"/>
      <c r="D26" s="250"/>
      <c r="E26" s="250"/>
      <c r="F26" s="250"/>
      <c r="G26" s="250"/>
      <c r="H26" s="250"/>
    </row>
    <row r="27" spans="1:8" ht="17" outlineLevel="1" thickBot="1">
      <c r="A27" s="35"/>
      <c r="B27" s="44"/>
      <c r="C27" s="44"/>
      <c r="D27" s="44"/>
      <c r="E27" s="44"/>
      <c r="F27" s="44"/>
      <c r="G27" s="44"/>
      <c r="H27" s="44"/>
    </row>
    <row r="28" spans="1:8" ht="17" outlineLevel="1" thickBot="1">
      <c r="A28" s="35"/>
      <c r="B28" s="44"/>
      <c r="C28" s="44"/>
      <c r="D28" s="275" t="str">
        <f t="shared" ref="D28:D38" si="0">D8</f>
        <v>Kostenstellen</v>
      </c>
      <c r="E28" s="275"/>
      <c r="F28" s="275"/>
      <c r="G28" s="275"/>
      <c r="H28" s="275"/>
    </row>
    <row r="29" spans="1:8" ht="17" outlineLevel="1" thickBot="1">
      <c r="A29" s="35"/>
      <c r="B29" s="44"/>
      <c r="C29" s="44"/>
      <c r="D29" s="273" t="str">
        <f t="shared" si="0"/>
        <v>Hilfskostenstellen</v>
      </c>
      <c r="E29" s="273"/>
      <c r="F29" s="273" t="str">
        <f t="shared" ref="F29:F38" si="1">F9</f>
        <v>Hauptkostenstellen</v>
      </c>
      <c r="G29" s="273"/>
      <c r="H29" s="273"/>
    </row>
    <row r="30" spans="1:8" ht="17" outlineLevel="1" thickBot="1">
      <c r="A30" s="35"/>
      <c r="B30" s="45"/>
      <c r="C30" s="52" t="str">
        <f t="shared" ref="C30:C38" si="2">C10</f>
        <v>Summe</v>
      </c>
      <c r="D30" s="52" t="str">
        <f t="shared" si="0"/>
        <v>Fuhrpark</v>
      </c>
      <c r="E30" s="52" t="str">
        <f t="shared" ref="E30:E38" si="3">E10</f>
        <v>Immobilie</v>
      </c>
      <c r="F30" s="52" t="str">
        <f t="shared" si="1"/>
        <v>Team 1</v>
      </c>
      <c r="G30" s="52" t="str">
        <f t="shared" ref="G30:H38" si="4">G10</f>
        <v>Team 2</v>
      </c>
      <c r="H30" s="52" t="str">
        <f t="shared" si="4"/>
        <v>Verw./GF</v>
      </c>
    </row>
    <row r="31" spans="1:8" ht="17" outlineLevel="1" thickBot="1">
      <c r="A31" s="35"/>
      <c r="B31" s="25" t="str">
        <f t="shared" ref="B31:B39" si="5">B11</f>
        <v>Personalkosten</v>
      </c>
      <c r="C31" s="46">
        <f t="shared" si="2"/>
        <v>1300000</v>
      </c>
      <c r="D31" s="46">
        <f t="shared" si="0"/>
        <v>130000</v>
      </c>
      <c r="E31" s="46">
        <f t="shared" si="3"/>
        <v>130000</v>
      </c>
      <c r="F31" s="46">
        <f t="shared" si="1"/>
        <v>325000</v>
      </c>
      <c r="G31" s="46">
        <f t="shared" si="4"/>
        <v>650000</v>
      </c>
      <c r="H31" s="46">
        <f t="shared" si="4"/>
        <v>65000</v>
      </c>
    </row>
    <row r="32" spans="1:8" ht="17" outlineLevel="1" thickBot="1">
      <c r="A32" s="35"/>
      <c r="B32" s="25" t="str">
        <f t="shared" si="5"/>
        <v>Sozialabgaben etc.</v>
      </c>
      <c r="C32" s="46">
        <f t="shared" si="2"/>
        <v>100000</v>
      </c>
      <c r="D32" s="46">
        <f t="shared" si="0"/>
        <v>10000</v>
      </c>
      <c r="E32" s="46">
        <f t="shared" si="3"/>
        <v>10000</v>
      </c>
      <c r="F32" s="46">
        <f t="shared" si="1"/>
        <v>25000</v>
      </c>
      <c r="G32" s="46">
        <f t="shared" si="4"/>
        <v>50000</v>
      </c>
      <c r="H32" s="46">
        <f t="shared" si="4"/>
        <v>5000</v>
      </c>
    </row>
    <row r="33" spans="1:8" ht="17" outlineLevel="1" thickBot="1">
      <c r="A33" s="35"/>
      <c r="B33" s="25" t="str">
        <f t="shared" si="5"/>
        <v>Kosten Aushilfskräfte</v>
      </c>
      <c r="C33" s="46">
        <f t="shared" si="2"/>
        <v>100000</v>
      </c>
      <c r="D33" s="46">
        <f t="shared" si="0"/>
        <v>10000</v>
      </c>
      <c r="E33" s="46">
        <f t="shared" si="3"/>
        <v>10000</v>
      </c>
      <c r="F33" s="46">
        <f t="shared" si="1"/>
        <v>25000</v>
      </c>
      <c r="G33" s="46">
        <f t="shared" si="4"/>
        <v>50000</v>
      </c>
      <c r="H33" s="46">
        <f t="shared" si="4"/>
        <v>5000</v>
      </c>
    </row>
    <row r="34" spans="1:8" ht="17" outlineLevel="1" thickBot="1">
      <c r="A34" s="35"/>
      <c r="B34" s="25" t="str">
        <f t="shared" si="5"/>
        <v>Energiekosten</v>
      </c>
      <c r="C34" s="46">
        <f t="shared" si="2"/>
        <v>100000</v>
      </c>
      <c r="D34" s="46">
        <f t="shared" si="0"/>
        <v>10000</v>
      </c>
      <c r="E34" s="46">
        <f t="shared" si="3"/>
        <v>10000</v>
      </c>
      <c r="F34" s="46">
        <f t="shared" si="1"/>
        <v>25000</v>
      </c>
      <c r="G34" s="46">
        <f t="shared" si="4"/>
        <v>50000</v>
      </c>
      <c r="H34" s="46">
        <f t="shared" si="4"/>
        <v>5000</v>
      </c>
    </row>
    <row r="35" spans="1:8" ht="17" outlineLevel="1" thickBot="1">
      <c r="A35" s="35"/>
      <c r="B35" s="25" t="str">
        <f t="shared" si="5"/>
        <v>Abschreibungen</v>
      </c>
      <c r="C35" s="46">
        <f t="shared" si="2"/>
        <v>100000</v>
      </c>
      <c r="D35" s="46">
        <f t="shared" si="0"/>
        <v>10000</v>
      </c>
      <c r="E35" s="46">
        <f t="shared" si="3"/>
        <v>10000</v>
      </c>
      <c r="F35" s="46">
        <f t="shared" si="1"/>
        <v>25000</v>
      </c>
      <c r="G35" s="46">
        <f t="shared" si="4"/>
        <v>50000</v>
      </c>
      <c r="H35" s="46">
        <f t="shared" si="4"/>
        <v>5000</v>
      </c>
    </row>
    <row r="36" spans="1:8" ht="17" outlineLevel="1" thickBot="1">
      <c r="A36" s="35"/>
      <c r="B36" s="25" t="str">
        <f t="shared" si="5"/>
        <v>Materialkosten</v>
      </c>
      <c r="C36" s="46">
        <f t="shared" si="2"/>
        <v>100000</v>
      </c>
      <c r="D36" s="46">
        <f t="shared" si="0"/>
        <v>10000</v>
      </c>
      <c r="E36" s="46">
        <f t="shared" si="3"/>
        <v>10000</v>
      </c>
      <c r="F36" s="46">
        <f t="shared" si="1"/>
        <v>25000</v>
      </c>
      <c r="G36" s="46">
        <f t="shared" si="4"/>
        <v>50000</v>
      </c>
      <c r="H36" s="46">
        <f t="shared" si="4"/>
        <v>5000</v>
      </c>
    </row>
    <row r="37" spans="1:8" ht="17" outlineLevel="1" thickBot="1">
      <c r="A37" s="35"/>
      <c r="B37" s="25" t="str">
        <f t="shared" si="5"/>
        <v>Mietkosten</v>
      </c>
      <c r="C37" s="46">
        <f t="shared" si="2"/>
        <v>100000</v>
      </c>
      <c r="D37" s="46">
        <f t="shared" si="0"/>
        <v>10000</v>
      </c>
      <c r="E37" s="46">
        <f t="shared" si="3"/>
        <v>10000</v>
      </c>
      <c r="F37" s="46">
        <f t="shared" si="1"/>
        <v>25000</v>
      </c>
      <c r="G37" s="46">
        <f t="shared" si="4"/>
        <v>50000</v>
      </c>
      <c r="H37" s="46">
        <f t="shared" si="4"/>
        <v>5000</v>
      </c>
    </row>
    <row r="38" spans="1:8" ht="17" outlineLevel="1" thickBot="1">
      <c r="A38" s="35"/>
      <c r="B38" s="25" t="str">
        <f t="shared" si="5"/>
        <v>Versicherungskosten</v>
      </c>
      <c r="C38" s="46">
        <f t="shared" si="2"/>
        <v>100000</v>
      </c>
      <c r="D38" s="46">
        <f t="shared" si="0"/>
        <v>10000</v>
      </c>
      <c r="E38" s="46">
        <f t="shared" si="3"/>
        <v>10000</v>
      </c>
      <c r="F38" s="46">
        <f t="shared" si="1"/>
        <v>25000</v>
      </c>
      <c r="G38" s="46">
        <f t="shared" si="4"/>
        <v>50000</v>
      </c>
      <c r="H38" s="46">
        <f t="shared" si="4"/>
        <v>5000</v>
      </c>
    </row>
    <row r="39" spans="1:8" ht="17" outlineLevel="1" thickBot="1">
      <c r="A39" s="35"/>
      <c r="B39" s="47" t="str">
        <f t="shared" si="5"/>
        <v>Summe</v>
      </c>
      <c r="C39" s="46">
        <f t="shared" ref="C39:H39" si="6">C19</f>
        <v>2000000</v>
      </c>
      <c r="D39" s="46">
        <f t="shared" si="6"/>
        <v>200000</v>
      </c>
      <c r="E39" s="46">
        <f t="shared" si="6"/>
        <v>200000</v>
      </c>
      <c r="F39" s="46">
        <f t="shared" si="6"/>
        <v>500000</v>
      </c>
      <c r="G39" s="46">
        <f t="shared" si="6"/>
        <v>1000000</v>
      </c>
      <c r="H39" s="46">
        <f t="shared" si="6"/>
        <v>100000</v>
      </c>
    </row>
    <row r="40" spans="1:8" ht="17" outlineLevel="1" thickBot="1">
      <c r="A40" s="35"/>
      <c r="B40" s="48"/>
      <c r="C40" s="44"/>
      <c r="D40" s="44"/>
      <c r="E40" s="120"/>
      <c r="F40" s="120"/>
      <c r="G40" s="120"/>
      <c r="H40" s="120"/>
    </row>
    <row r="41" spans="1:8" ht="17" outlineLevel="1" thickBot="1">
      <c r="A41" s="35"/>
      <c r="B41" s="44"/>
      <c r="C41" s="44"/>
      <c r="D41" s="160"/>
      <c r="E41" s="120"/>
      <c r="F41" s="121"/>
      <c r="G41" s="121"/>
      <c r="H41" s="121"/>
    </row>
    <row r="42" spans="1:8" ht="17" outlineLevel="1" thickBot="1">
      <c r="A42" s="35"/>
      <c r="B42" s="48"/>
      <c r="C42" s="44"/>
      <c r="D42" s="44"/>
      <c r="E42" s="44"/>
      <c r="F42" s="120"/>
      <c r="G42" s="120"/>
      <c r="H42" s="120"/>
    </row>
    <row r="43" spans="1:8" ht="17" outlineLevel="1" thickBot="1">
      <c r="A43" s="35"/>
      <c r="B43" s="44"/>
      <c r="C43" s="44"/>
      <c r="D43" s="44"/>
      <c r="E43" s="160"/>
      <c r="F43" s="120"/>
      <c r="G43" s="120"/>
      <c r="H43" s="120"/>
    </row>
    <row r="44" spans="1:8" ht="17" outlineLevel="1" thickBot="1">
      <c r="A44" s="35"/>
      <c r="B44" s="44"/>
      <c r="C44" s="44"/>
      <c r="D44" s="44"/>
      <c r="E44" s="44"/>
      <c r="F44" s="44"/>
      <c r="G44" s="44"/>
      <c r="H44" s="44"/>
    </row>
    <row r="45" spans="1:8" ht="17" outlineLevel="1" thickBot="1">
      <c r="A45" s="35"/>
      <c r="B45" s="52" t="str">
        <f>B22</f>
        <v>Innerbetriebl. Lstg.</v>
      </c>
      <c r="C45" s="52" t="str">
        <f t="shared" ref="C45:H45" si="7">C22</f>
        <v>Summe</v>
      </c>
      <c r="D45" s="52" t="str">
        <f t="shared" si="7"/>
        <v>Fuhrpark</v>
      </c>
      <c r="E45" s="52" t="str">
        <f t="shared" si="7"/>
        <v>Immobilie</v>
      </c>
      <c r="F45" s="52" t="str">
        <f t="shared" si="7"/>
        <v>Team 1</v>
      </c>
      <c r="G45" s="52" t="str">
        <f t="shared" si="7"/>
        <v>Team 2</v>
      </c>
      <c r="H45" s="52" t="str">
        <f t="shared" si="7"/>
        <v>Verw./GF</v>
      </c>
    </row>
    <row r="46" spans="1:8" ht="17" outlineLevel="1" thickBot="1">
      <c r="A46" s="35"/>
      <c r="B46" s="160"/>
      <c r="C46" s="49"/>
      <c r="D46" s="49"/>
      <c r="E46" s="49"/>
      <c r="F46" s="49"/>
      <c r="G46" s="49"/>
      <c r="H46" s="49"/>
    </row>
    <row r="47" spans="1:8" ht="17" outlineLevel="1" thickBot="1">
      <c r="A47" s="35"/>
      <c r="B47" s="160"/>
      <c r="C47" s="49"/>
      <c r="D47" s="49"/>
      <c r="E47" s="49"/>
      <c r="F47" s="49"/>
      <c r="G47" s="49"/>
      <c r="H47" s="49"/>
    </row>
    <row r="48" spans="1:8" ht="16" thickBot="1">
      <c r="A48" s="35"/>
      <c r="B48" s="35"/>
      <c r="C48" s="35"/>
      <c r="D48" s="35"/>
      <c r="E48" s="35"/>
      <c r="F48" s="35"/>
      <c r="G48" s="35"/>
      <c r="H48" s="35"/>
    </row>
    <row r="49" spans="1:8" ht="17" thickBot="1">
      <c r="A49" s="35"/>
      <c r="B49" s="223" t="s">
        <v>7</v>
      </c>
      <c r="C49" s="224"/>
      <c r="D49" s="224"/>
      <c r="E49" s="224"/>
      <c r="F49" s="224"/>
      <c r="G49" s="224"/>
      <c r="H49" s="225"/>
    </row>
    <row r="50" spans="1:8">
      <c r="A50" s="35"/>
      <c r="B50" s="35"/>
      <c r="C50" s="35"/>
      <c r="D50" s="35"/>
      <c r="E50" s="35"/>
      <c r="F50" s="35"/>
      <c r="G50" s="35"/>
      <c r="H50" s="35"/>
    </row>
    <row r="51" spans="1:8">
      <c r="A51" s="35"/>
      <c r="B51" s="35"/>
      <c r="C51" s="35"/>
      <c r="D51" s="35"/>
      <c r="E51" s="35"/>
      <c r="F51" s="35"/>
      <c r="G51" s="35"/>
      <c r="H51" s="35"/>
    </row>
  </sheetData>
  <protectedRanges>
    <protectedRange sqref="B46:H47 F42:H43 E43 D41 D41 E41 E40 F40 G40 H40 B42 B40" name="Bereich1"/>
  </protectedRanges>
  <mergeCells count="12">
    <mergeCell ref="B2:C2"/>
    <mergeCell ref="D2:H2"/>
    <mergeCell ref="B26:H26"/>
    <mergeCell ref="B49:H49"/>
    <mergeCell ref="B4:H4"/>
    <mergeCell ref="B5:H6"/>
    <mergeCell ref="D8:H8"/>
    <mergeCell ref="D9:E9"/>
    <mergeCell ref="F9:H9"/>
    <mergeCell ref="D28:H28"/>
    <mergeCell ref="D29:E29"/>
    <mergeCell ref="F29:H29"/>
  </mergeCells>
  <hyperlinks>
    <hyperlink ref="B49:G49" location="Check1!A1" tooltip="Hier geht es zur Musterlösung" display="Vergleichen Sie Ihre Ergebnisse mit der Musterlösung" xr:uid="{46C9E309-14A7-4F18-8279-A317D483B884}"/>
    <hyperlink ref="B49:H49" location="'Check4-Stufenleiterverfahren'!A1" tooltip="Hier geht es zur Musterlösung" display="Vergleichen Sie Ihre Ergebnisse mit der Musterlösung" xr:uid="{4D2D1367-4103-423F-A902-2D4076F842A2}"/>
    <hyperlink ref="B2:C2" location="Info!A1" tooltip="Zurück zur Übersicht" display="Finanzbuchhaltung" xr:uid="{402AB7C1-B892-4117-AF77-02A3966B776F}"/>
  </hyperlink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433A-A14A-4EB0-B88F-CDA42EBA3C43}">
  <sheetPr codeName="Tabelle9"/>
  <dimension ref="B1:I98"/>
  <sheetViews>
    <sheetView showGridLines="0" workbookViewId="0">
      <selection activeCell="B2" sqref="B2:C2"/>
    </sheetView>
  </sheetViews>
  <sheetFormatPr baseColWidth="10" defaultRowHeight="15"/>
  <cols>
    <col min="1" max="1" width="3.5" customWidth="1"/>
    <col min="2" max="2" width="23.6640625" customWidth="1"/>
    <col min="3" max="3" width="19.83203125" customWidth="1"/>
    <col min="4" max="4" width="17.33203125" customWidth="1"/>
    <col min="5" max="5" width="15.6640625" customWidth="1"/>
    <col min="6" max="6" width="18.5" customWidth="1"/>
    <col min="7" max="8" width="18.1640625" customWidth="1"/>
  </cols>
  <sheetData>
    <row r="1" spans="2:9">
      <c r="B1" s="35"/>
      <c r="C1" s="35"/>
      <c r="D1" s="35"/>
      <c r="E1" s="35"/>
      <c r="F1" s="35"/>
      <c r="G1" s="35"/>
      <c r="H1" s="35"/>
      <c r="I1" s="35"/>
    </row>
    <row r="2" spans="2:9" ht="18">
      <c r="B2" s="240" t="s">
        <v>99</v>
      </c>
      <c r="C2" s="240"/>
      <c r="D2" s="252" t="s">
        <v>48</v>
      </c>
      <c r="E2" s="252"/>
      <c r="F2" s="252"/>
      <c r="G2" s="252"/>
      <c r="H2" s="252"/>
      <c r="I2" s="35"/>
    </row>
    <row r="3" spans="2:9" s="23" customFormat="1" ht="18">
      <c r="B3" s="139"/>
      <c r="C3" s="139"/>
      <c r="D3" s="126"/>
      <c r="E3" s="126"/>
      <c r="F3" s="126"/>
      <c r="G3" s="126"/>
      <c r="H3" s="126"/>
      <c r="I3" s="92"/>
    </row>
    <row r="4" spans="2:9" s="23" customFormat="1">
      <c r="B4" s="242" t="s">
        <v>82</v>
      </c>
      <c r="C4" s="243"/>
      <c r="D4" s="243"/>
      <c r="E4" s="243"/>
      <c r="F4" s="243"/>
      <c r="G4" s="243"/>
      <c r="H4" s="244"/>
      <c r="I4" s="92"/>
    </row>
    <row r="5" spans="2:9" s="23" customFormat="1" ht="18.5" customHeight="1">
      <c r="B5" s="245"/>
      <c r="C5" s="246"/>
      <c r="D5" s="246"/>
      <c r="E5" s="246"/>
      <c r="F5" s="246"/>
      <c r="G5" s="246"/>
      <c r="H5" s="247"/>
      <c r="I5" s="92"/>
    </row>
    <row r="6" spans="2:9" s="1" customFormat="1" ht="18.5" customHeight="1">
      <c r="B6" s="263" t="s">
        <v>86</v>
      </c>
      <c r="C6" s="264"/>
      <c r="D6" s="264"/>
      <c r="E6" s="264"/>
      <c r="F6" s="264"/>
      <c r="G6" s="264"/>
      <c r="H6" s="265"/>
    </row>
    <row r="7" spans="2:9" ht="16" thickBot="1">
      <c r="B7" s="35"/>
      <c r="C7" s="35"/>
      <c r="D7" s="35"/>
      <c r="E7" s="35"/>
      <c r="F7" s="35"/>
      <c r="G7" s="35"/>
      <c r="H7" s="35"/>
      <c r="I7" s="35"/>
    </row>
    <row r="8" spans="2:9" ht="17" thickBot="1">
      <c r="B8" s="35"/>
      <c r="C8" s="35"/>
      <c r="D8" s="260" t="s">
        <v>76</v>
      </c>
      <c r="E8" s="261"/>
      <c r="F8" s="261"/>
      <c r="G8" s="261"/>
      <c r="H8" s="262"/>
      <c r="I8" s="35"/>
    </row>
    <row r="9" spans="2:9" ht="17" thickBot="1">
      <c r="B9" s="35"/>
      <c r="C9" s="35"/>
      <c r="D9" s="255" t="s">
        <v>74</v>
      </c>
      <c r="E9" s="256"/>
      <c r="F9" s="257" t="s">
        <v>75</v>
      </c>
      <c r="G9" s="258"/>
      <c r="H9" s="259"/>
      <c r="I9" s="35"/>
    </row>
    <row r="10" spans="2:9" ht="17" thickBot="1">
      <c r="B10" s="45"/>
      <c r="C10" s="52" t="str">
        <f>'Check3-Anbauverfahren'!C10</f>
        <v>Summe</v>
      </c>
      <c r="D10" s="52" t="str">
        <f>'Check3-Anbauverfahren'!D10</f>
        <v>Fuhrpark</v>
      </c>
      <c r="E10" s="52" t="str">
        <f>'Check3-Anbauverfahren'!E10</f>
        <v>Immobilie</v>
      </c>
      <c r="F10" s="52" t="str">
        <f>'Check3-Anbauverfahren'!F10</f>
        <v>Team 1</v>
      </c>
      <c r="G10" s="52" t="str">
        <f>'Check3-Anbauverfahren'!G10</f>
        <v>Team 2</v>
      </c>
      <c r="H10" s="52" t="str">
        <f>'Check3-Anbauverfahren'!H10</f>
        <v>Verw./GF</v>
      </c>
      <c r="I10" s="35"/>
    </row>
    <row r="11" spans="2:9" ht="17" thickBot="1">
      <c r="B11" s="25" t="str">
        <f>'Check3-Anbauverfahren'!B11</f>
        <v>Personalkosten</v>
      </c>
      <c r="C11" s="46">
        <f>'Check3-Anbauverfahren'!C11</f>
        <v>1300000</v>
      </c>
      <c r="D11" s="46">
        <f>'Check3-Anbauverfahren'!D11</f>
        <v>130000</v>
      </c>
      <c r="E11" s="46">
        <f>'Check3-Anbauverfahren'!E11</f>
        <v>130000</v>
      </c>
      <c r="F11" s="46">
        <f>'Check3-Anbauverfahren'!F11</f>
        <v>325000</v>
      </c>
      <c r="G11" s="46">
        <f>'Check3-Anbauverfahren'!G11</f>
        <v>650000</v>
      </c>
      <c r="H11" s="46">
        <f>'Check3-Anbauverfahren'!H11</f>
        <v>65000</v>
      </c>
      <c r="I11" s="35"/>
    </row>
    <row r="12" spans="2:9" ht="17" thickBot="1">
      <c r="B12" s="25" t="str">
        <f>'Check3-Anbauverfahren'!B12</f>
        <v>Sozialabgaben etc.</v>
      </c>
      <c r="C12" s="46">
        <f>'Check3-Anbauverfahren'!C12</f>
        <v>100000</v>
      </c>
      <c r="D12" s="46">
        <f>'Check3-Anbauverfahren'!D12</f>
        <v>10000</v>
      </c>
      <c r="E12" s="46">
        <f>'Check3-Anbauverfahren'!E12</f>
        <v>10000</v>
      </c>
      <c r="F12" s="46">
        <f>'Check3-Anbauverfahren'!F12</f>
        <v>25000</v>
      </c>
      <c r="G12" s="46">
        <f>'Check3-Anbauverfahren'!G12</f>
        <v>50000</v>
      </c>
      <c r="H12" s="46">
        <f>'Check3-Anbauverfahren'!H12</f>
        <v>5000</v>
      </c>
      <c r="I12" s="35"/>
    </row>
    <row r="13" spans="2:9" ht="17" thickBot="1">
      <c r="B13" s="25" t="str">
        <f>'Check3-Anbauverfahren'!B13</f>
        <v>Kosten Aushilfskräfte</v>
      </c>
      <c r="C13" s="46">
        <f>'Check3-Anbauverfahren'!C13</f>
        <v>100000</v>
      </c>
      <c r="D13" s="46">
        <f>'Check3-Anbauverfahren'!D13</f>
        <v>10000</v>
      </c>
      <c r="E13" s="46">
        <f>'Check3-Anbauverfahren'!E13</f>
        <v>10000</v>
      </c>
      <c r="F13" s="46">
        <f>'Check3-Anbauverfahren'!F13</f>
        <v>25000</v>
      </c>
      <c r="G13" s="46">
        <f>'Check3-Anbauverfahren'!G13</f>
        <v>50000</v>
      </c>
      <c r="H13" s="46">
        <f>'Check3-Anbauverfahren'!H13</f>
        <v>5000</v>
      </c>
      <c r="I13" s="35"/>
    </row>
    <row r="14" spans="2:9" ht="17" thickBot="1">
      <c r="B14" s="25" t="str">
        <f>'Check3-Anbauverfahren'!B14</f>
        <v>Energiekosten</v>
      </c>
      <c r="C14" s="46">
        <f>'Check3-Anbauverfahren'!C14</f>
        <v>100000</v>
      </c>
      <c r="D14" s="46">
        <f>'Check3-Anbauverfahren'!D14</f>
        <v>10000</v>
      </c>
      <c r="E14" s="46">
        <f>'Check3-Anbauverfahren'!E14</f>
        <v>10000</v>
      </c>
      <c r="F14" s="46">
        <f>'Check3-Anbauverfahren'!F14</f>
        <v>25000</v>
      </c>
      <c r="G14" s="46">
        <f>'Check3-Anbauverfahren'!G14</f>
        <v>50000</v>
      </c>
      <c r="H14" s="46">
        <f>'Check3-Anbauverfahren'!H14</f>
        <v>5000</v>
      </c>
      <c r="I14" s="35"/>
    </row>
    <row r="15" spans="2:9" ht="17" thickBot="1">
      <c r="B15" s="25" t="str">
        <f>'Check3-Anbauverfahren'!B15</f>
        <v>Abschreibungen</v>
      </c>
      <c r="C15" s="46">
        <f>'Check3-Anbauverfahren'!C15</f>
        <v>100000</v>
      </c>
      <c r="D15" s="46">
        <f>'Check3-Anbauverfahren'!D15</f>
        <v>10000</v>
      </c>
      <c r="E15" s="46">
        <f>'Check3-Anbauverfahren'!E15</f>
        <v>10000</v>
      </c>
      <c r="F15" s="46">
        <f>'Check3-Anbauverfahren'!F15</f>
        <v>25000</v>
      </c>
      <c r="G15" s="46">
        <f>'Check3-Anbauverfahren'!G15</f>
        <v>50000</v>
      </c>
      <c r="H15" s="46">
        <f>'Check3-Anbauverfahren'!H15</f>
        <v>5000</v>
      </c>
      <c r="I15" s="35"/>
    </row>
    <row r="16" spans="2:9" ht="17" thickBot="1">
      <c r="B16" s="25" t="str">
        <f>'Check3-Anbauverfahren'!B16</f>
        <v>Materialkosten</v>
      </c>
      <c r="C16" s="46">
        <f>'Check3-Anbauverfahren'!C16</f>
        <v>100000</v>
      </c>
      <c r="D16" s="46">
        <f>'Check3-Anbauverfahren'!D16</f>
        <v>10000</v>
      </c>
      <c r="E16" s="46">
        <f>'Check3-Anbauverfahren'!E16</f>
        <v>10000</v>
      </c>
      <c r="F16" s="46">
        <f>'Check3-Anbauverfahren'!F16</f>
        <v>25000</v>
      </c>
      <c r="G16" s="46">
        <f>'Check3-Anbauverfahren'!G16</f>
        <v>50000</v>
      </c>
      <c r="H16" s="46">
        <f>'Check3-Anbauverfahren'!H16</f>
        <v>5000</v>
      </c>
      <c r="I16" s="35"/>
    </row>
    <row r="17" spans="2:9" ht="17" thickBot="1">
      <c r="B17" s="25" t="str">
        <f>'Check3-Anbauverfahren'!B17</f>
        <v>Mietkosten</v>
      </c>
      <c r="C17" s="46">
        <f>'Check3-Anbauverfahren'!C17</f>
        <v>100000</v>
      </c>
      <c r="D17" s="46">
        <f>'Check3-Anbauverfahren'!D17</f>
        <v>10000</v>
      </c>
      <c r="E17" s="46">
        <f>'Check3-Anbauverfahren'!E17</f>
        <v>10000</v>
      </c>
      <c r="F17" s="46">
        <f>'Check3-Anbauverfahren'!F17</f>
        <v>25000</v>
      </c>
      <c r="G17" s="46">
        <f>'Check3-Anbauverfahren'!G17</f>
        <v>50000</v>
      </c>
      <c r="H17" s="46">
        <f>'Check3-Anbauverfahren'!H17</f>
        <v>5000</v>
      </c>
      <c r="I17" s="35"/>
    </row>
    <row r="18" spans="2:9" ht="17" thickBot="1">
      <c r="B18" s="25" t="str">
        <f>'Check3-Anbauverfahren'!B18</f>
        <v>Versicherungskosten</v>
      </c>
      <c r="C18" s="46">
        <f>'Check3-Anbauverfahren'!C18</f>
        <v>100000</v>
      </c>
      <c r="D18" s="46">
        <f>'Check3-Anbauverfahren'!D18</f>
        <v>10000</v>
      </c>
      <c r="E18" s="46">
        <f>'Check3-Anbauverfahren'!E18</f>
        <v>10000</v>
      </c>
      <c r="F18" s="46">
        <f>'Check3-Anbauverfahren'!F18</f>
        <v>25000</v>
      </c>
      <c r="G18" s="46">
        <f>'Check3-Anbauverfahren'!G18</f>
        <v>50000</v>
      </c>
      <c r="H18" s="46">
        <f>'Check3-Anbauverfahren'!H18</f>
        <v>5000</v>
      </c>
      <c r="I18" s="35"/>
    </row>
    <row r="19" spans="2:9" ht="17" thickBot="1">
      <c r="B19" s="47" t="str">
        <f>'Check3-Anbauverfahren'!B19</f>
        <v>Summe</v>
      </c>
      <c r="C19" s="122">
        <f>'Check3-Anbauverfahren'!C19</f>
        <v>2000000</v>
      </c>
      <c r="D19" s="122">
        <f>'Check3-Anbauverfahren'!D19</f>
        <v>200000</v>
      </c>
      <c r="E19" s="122">
        <f>'Check3-Anbauverfahren'!E19</f>
        <v>200000</v>
      </c>
      <c r="F19" s="122">
        <f>'Check3-Anbauverfahren'!F19</f>
        <v>500000</v>
      </c>
      <c r="G19" s="122">
        <f>'Check3-Anbauverfahren'!G19</f>
        <v>1000000</v>
      </c>
      <c r="H19" s="122">
        <f>'Check3-Anbauverfahren'!H19</f>
        <v>100000</v>
      </c>
      <c r="I19" s="35"/>
    </row>
    <row r="20" spans="2:9" ht="17" thickBot="1">
      <c r="B20" s="186" t="s">
        <v>26</v>
      </c>
      <c r="C20" s="2"/>
      <c r="D20" s="2"/>
      <c r="E20" s="108">
        <f>$D$19/$C$27*E27</f>
        <v>40000</v>
      </c>
      <c r="F20" s="108">
        <f>$D$19/$C$27*F27</f>
        <v>100000</v>
      </c>
      <c r="G20" s="108">
        <f>$D$19/$C$27*G27</f>
        <v>20000</v>
      </c>
      <c r="H20" s="108">
        <f>$D$19/$C$27*H27</f>
        <v>40000</v>
      </c>
      <c r="I20" s="35"/>
    </row>
    <row r="21" spans="2:9" ht="17" thickBot="1">
      <c r="B21" s="35"/>
      <c r="C21" s="2"/>
      <c r="D21" s="111" t="s">
        <v>1</v>
      </c>
      <c r="E21" s="123">
        <f>SUM(E19:E20)</f>
        <v>240000</v>
      </c>
      <c r="F21" s="107"/>
      <c r="G21" s="107"/>
      <c r="H21" s="107"/>
      <c r="I21" s="35"/>
    </row>
    <row r="22" spans="2:9" ht="17" thickBot="1">
      <c r="B22" s="186" t="s">
        <v>28</v>
      </c>
      <c r="C22" s="2"/>
      <c r="D22" s="2"/>
      <c r="E22" s="35"/>
      <c r="F22" s="108">
        <f>$E$21/$C$28*F28</f>
        <v>30000</v>
      </c>
      <c r="G22" s="108">
        <f>$E$21/$C$28*G28</f>
        <v>150000</v>
      </c>
      <c r="H22" s="108">
        <f>$E$21/$C$28*H28</f>
        <v>60000</v>
      </c>
      <c r="I22" s="35"/>
    </row>
    <row r="23" spans="2:9" ht="17" thickBot="1">
      <c r="B23" s="35"/>
      <c r="C23" s="35"/>
      <c r="E23" s="111" t="s">
        <v>1</v>
      </c>
      <c r="F23" s="123">
        <f>SUM(F19:F22)</f>
        <v>630000</v>
      </c>
      <c r="G23" s="123">
        <f>SUM(G19:G22)</f>
        <v>1170000</v>
      </c>
      <c r="H23" s="123">
        <f t="shared" ref="H23" si="0">SUM(H19:H22)</f>
        <v>200000</v>
      </c>
      <c r="I23" s="35"/>
    </row>
    <row r="24" spans="2:9" ht="16">
      <c r="B24" s="35"/>
      <c r="C24" s="35"/>
      <c r="D24" s="111"/>
      <c r="E24" s="35"/>
      <c r="F24" s="124"/>
      <c r="G24" s="124"/>
      <c r="H24" s="124"/>
      <c r="I24" s="35"/>
    </row>
    <row r="25" spans="2:9" ht="16" thickBot="1">
      <c r="B25" s="35"/>
      <c r="C25" s="35"/>
      <c r="D25" s="35"/>
      <c r="E25" s="35"/>
      <c r="F25" s="35"/>
      <c r="G25" s="35"/>
      <c r="H25" s="35"/>
      <c r="I25" s="35"/>
    </row>
    <row r="26" spans="2:9" ht="17" thickBot="1">
      <c r="B26" s="25" t="str">
        <f>'Practice4-Stufenleiterverfahren'!B22</f>
        <v>Innerbetriebl. Lstg.</v>
      </c>
      <c r="C26" s="52" t="str">
        <f>'Practice4-Stufenleiterverfahren'!C22</f>
        <v>Summe</v>
      </c>
      <c r="D26" s="52" t="str">
        <f>'Practice4-Stufenleiterverfahren'!D22</f>
        <v>Fuhrpark</v>
      </c>
      <c r="E26" s="52" t="str">
        <f>'Practice4-Stufenleiterverfahren'!E22</f>
        <v>Immobilie</v>
      </c>
      <c r="F26" s="52" t="str">
        <f>'Practice4-Stufenleiterverfahren'!F22</f>
        <v>Team 1</v>
      </c>
      <c r="G26" s="52" t="str">
        <f>'Practice4-Stufenleiterverfahren'!G22</f>
        <v>Team 2</v>
      </c>
      <c r="H26" s="52" t="str">
        <f>'Practice4-Stufenleiterverfahren'!H22</f>
        <v>Verw./GF</v>
      </c>
      <c r="I26" s="35"/>
    </row>
    <row r="27" spans="2:9" ht="17" thickBot="1">
      <c r="B27" s="25" t="str">
        <f>'Practice4-Stufenleiterverfahren'!B23</f>
        <v>Fuhrpark</v>
      </c>
      <c r="C27" s="158">
        <f>SUM(E27:H27)</f>
        <v>100</v>
      </c>
      <c r="D27" s="159"/>
      <c r="E27" s="158">
        <f>'Practice4-Stufenleiterverfahren'!E23</f>
        <v>20</v>
      </c>
      <c r="F27" s="158">
        <f>'Practice4-Stufenleiterverfahren'!F23</f>
        <v>50</v>
      </c>
      <c r="G27" s="158">
        <f>'Practice4-Stufenleiterverfahren'!G23</f>
        <v>10</v>
      </c>
      <c r="H27" s="158">
        <f>'Practice4-Stufenleiterverfahren'!H23</f>
        <v>20</v>
      </c>
      <c r="I27" s="35"/>
    </row>
    <row r="28" spans="2:9" ht="17" thickBot="1">
      <c r="B28" s="25" t="str">
        <f>'Practice4-Stufenleiterverfahren'!B24</f>
        <v>Immobilie</v>
      </c>
      <c r="C28" s="158">
        <f>SUM(F28:H28)</f>
        <v>80</v>
      </c>
      <c r="D28" s="159"/>
      <c r="E28" s="159"/>
      <c r="F28" s="158">
        <f>'Practice4-Stufenleiterverfahren'!F24</f>
        <v>10</v>
      </c>
      <c r="G28" s="158">
        <f>'Practice4-Stufenleiterverfahren'!G24</f>
        <v>50</v>
      </c>
      <c r="H28" s="158">
        <f>'Practice4-Stufenleiterverfahren'!H24</f>
        <v>20</v>
      </c>
      <c r="I28" s="35"/>
    </row>
    <row r="29" spans="2:9" ht="16" thickBot="1">
      <c r="B29" s="35"/>
      <c r="C29" s="35"/>
      <c r="D29" s="35"/>
      <c r="E29" s="35"/>
      <c r="F29" s="35"/>
      <c r="G29" s="35"/>
      <c r="H29" s="35"/>
      <c r="I29" s="35"/>
    </row>
    <row r="30" spans="2:9" s="163" customFormat="1" ht="16" customHeight="1" thickBot="1">
      <c r="B30" s="248" t="s">
        <v>83</v>
      </c>
      <c r="C30" s="272"/>
      <c r="D30" s="249"/>
      <c r="F30" s="248" t="s">
        <v>57</v>
      </c>
      <c r="G30" s="272"/>
      <c r="H30" s="249"/>
    </row>
    <row r="59" spans="2:8" ht="16" thickBot="1"/>
    <row r="60" spans="2:8" s="1" customFormat="1" ht="14" customHeight="1" thickTop="1">
      <c r="B60" s="177"/>
      <c r="C60" s="178"/>
      <c r="D60" s="178"/>
      <c r="E60" s="178"/>
      <c r="F60" s="178"/>
      <c r="G60" s="179"/>
      <c r="H60" s="180"/>
    </row>
    <row r="61" spans="2:8" s="1" customFormat="1" ht="15.5" customHeight="1">
      <c r="B61" s="266" t="s">
        <v>91</v>
      </c>
      <c r="C61" s="267"/>
      <c r="D61" s="267"/>
      <c r="E61" s="267"/>
      <c r="F61" s="267"/>
      <c r="G61" s="267"/>
      <c r="H61" s="268"/>
    </row>
    <row r="62" spans="2:8" s="1" customFormat="1" ht="16">
      <c r="B62" s="266"/>
      <c r="C62" s="267"/>
      <c r="D62" s="267"/>
      <c r="E62" s="267"/>
      <c r="F62" s="267"/>
      <c r="G62" s="267"/>
      <c r="H62" s="268"/>
    </row>
    <row r="63" spans="2:8" s="1" customFormat="1" ht="16">
      <c r="B63" s="266"/>
      <c r="C63" s="267"/>
      <c r="D63" s="267"/>
      <c r="E63" s="267"/>
      <c r="F63" s="267"/>
      <c r="G63" s="267"/>
      <c r="H63" s="268"/>
    </row>
    <row r="64" spans="2:8" s="1" customFormat="1" ht="16">
      <c r="B64" s="266"/>
      <c r="C64" s="267"/>
      <c r="D64" s="267"/>
      <c r="E64" s="267"/>
      <c r="F64" s="267"/>
      <c r="G64" s="267"/>
      <c r="H64" s="268"/>
    </row>
    <row r="65" spans="2:8" s="1" customFormat="1" ht="16">
      <c r="B65" s="266"/>
      <c r="C65" s="267"/>
      <c r="D65" s="267"/>
      <c r="E65" s="267"/>
      <c r="F65" s="267"/>
      <c r="G65" s="267"/>
      <c r="H65" s="268"/>
    </row>
    <row r="66" spans="2:8" s="1" customFormat="1" ht="16">
      <c r="B66" s="266"/>
      <c r="C66" s="267"/>
      <c r="D66" s="267"/>
      <c r="E66" s="267"/>
      <c r="F66" s="267"/>
      <c r="G66" s="267"/>
      <c r="H66" s="268"/>
    </row>
    <row r="67" spans="2:8" s="1" customFormat="1" ht="16">
      <c r="B67" s="266"/>
      <c r="C67" s="267"/>
      <c r="D67" s="267"/>
      <c r="E67" s="267"/>
      <c r="F67" s="267"/>
      <c r="G67" s="267"/>
      <c r="H67" s="268"/>
    </row>
    <row r="68" spans="2:8" s="1" customFormat="1" ht="16">
      <c r="B68" s="266"/>
      <c r="C68" s="267"/>
      <c r="D68" s="267"/>
      <c r="E68" s="267"/>
      <c r="F68" s="267"/>
      <c r="G68" s="267"/>
      <c r="H68" s="268"/>
    </row>
    <row r="69" spans="2:8" s="1" customFormat="1" ht="16">
      <c r="B69" s="266"/>
      <c r="C69" s="267"/>
      <c r="D69" s="267"/>
      <c r="E69" s="267"/>
      <c r="F69" s="267"/>
      <c r="G69" s="267"/>
      <c r="H69" s="268"/>
    </row>
    <row r="70" spans="2:8" s="1" customFormat="1" ht="16">
      <c r="B70" s="266"/>
      <c r="C70" s="267"/>
      <c r="D70" s="267"/>
      <c r="E70" s="267"/>
      <c r="F70" s="267"/>
      <c r="G70" s="267"/>
      <c r="H70" s="268"/>
    </row>
    <row r="71" spans="2:8" s="1" customFormat="1" ht="16">
      <c r="B71" s="266" t="s">
        <v>90</v>
      </c>
      <c r="C71" s="267"/>
      <c r="D71" s="267"/>
      <c r="E71" s="267"/>
      <c r="F71" s="267"/>
      <c r="G71" s="267"/>
      <c r="H71" s="268"/>
    </row>
    <row r="72" spans="2:8" s="1" customFormat="1" ht="16">
      <c r="B72" s="266"/>
      <c r="C72" s="267"/>
      <c r="D72" s="267"/>
      <c r="E72" s="267"/>
      <c r="F72" s="267"/>
      <c r="G72" s="267"/>
      <c r="H72" s="268"/>
    </row>
    <row r="73" spans="2:8" s="1" customFormat="1" ht="16">
      <c r="B73" s="266"/>
      <c r="C73" s="267"/>
      <c r="D73" s="267"/>
      <c r="E73" s="267"/>
      <c r="F73" s="267"/>
      <c r="G73" s="267"/>
      <c r="H73" s="268"/>
    </row>
    <row r="74" spans="2:8" s="1" customFormat="1" ht="16">
      <c r="B74" s="266"/>
      <c r="C74" s="267"/>
      <c r="D74" s="267"/>
      <c r="E74" s="267"/>
      <c r="F74" s="267"/>
      <c r="G74" s="267"/>
      <c r="H74" s="268"/>
    </row>
    <row r="75" spans="2:8" s="1" customFormat="1" ht="17" thickBot="1">
      <c r="B75" s="187"/>
      <c r="C75" s="188"/>
      <c r="D75" s="188"/>
      <c r="E75" s="188"/>
      <c r="F75" s="188"/>
      <c r="G75" s="188"/>
      <c r="H75" s="189"/>
    </row>
    <row r="76" spans="2:8" s="1" customFormat="1" ht="18" thickTop="1" thickBot="1">
      <c r="C76" s="173"/>
      <c r="E76" s="174"/>
      <c r="F76" s="174"/>
    </row>
    <row r="77" spans="2:8" s="163" customFormat="1" ht="16" customHeight="1" thickBot="1">
      <c r="B77" s="269" t="s">
        <v>83</v>
      </c>
      <c r="C77" s="270"/>
      <c r="D77" s="271"/>
      <c r="F77" s="248" t="s">
        <v>87</v>
      </c>
      <c r="G77" s="272"/>
      <c r="H77" s="249"/>
    </row>
    <row r="89" spans="2:8" ht="16" thickBot="1"/>
    <row r="90" spans="2:8" s="1" customFormat="1" ht="14" customHeight="1" thickTop="1">
      <c r="B90" s="177"/>
      <c r="C90" s="178"/>
      <c r="D90" s="178"/>
      <c r="E90" s="178"/>
      <c r="F90" s="178"/>
      <c r="G90" s="179"/>
      <c r="H90" s="180"/>
    </row>
    <row r="91" spans="2:8" s="1" customFormat="1" ht="15.5" customHeight="1">
      <c r="B91" s="266" t="s">
        <v>92</v>
      </c>
      <c r="C91" s="267"/>
      <c r="D91" s="267"/>
      <c r="E91" s="267"/>
      <c r="F91" s="267"/>
      <c r="G91" s="267"/>
      <c r="H91" s="268"/>
    </row>
    <row r="92" spans="2:8" s="1" customFormat="1" ht="16">
      <c r="B92" s="266"/>
      <c r="C92" s="267"/>
      <c r="D92" s="267"/>
      <c r="E92" s="267"/>
      <c r="F92" s="267"/>
      <c r="G92" s="267"/>
      <c r="H92" s="268"/>
    </row>
    <row r="93" spans="2:8" s="1" customFormat="1" ht="16">
      <c r="B93" s="266"/>
      <c r="C93" s="267"/>
      <c r="D93" s="267"/>
      <c r="E93" s="267"/>
      <c r="F93" s="267"/>
      <c r="G93" s="267"/>
      <c r="H93" s="268"/>
    </row>
    <row r="94" spans="2:8" s="1" customFormat="1" ht="16">
      <c r="B94" s="266"/>
      <c r="C94" s="267"/>
      <c r="D94" s="267"/>
      <c r="E94" s="267"/>
      <c r="F94" s="267"/>
      <c r="G94" s="267"/>
      <c r="H94" s="268"/>
    </row>
    <row r="95" spans="2:8" s="1" customFormat="1" ht="16">
      <c r="B95" s="266"/>
      <c r="C95" s="267"/>
      <c r="D95" s="267"/>
      <c r="E95" s="267"/>
      <c r="F95" s="267"/>
      <c r="G95" s="267"/>
      <c r="H95" s="268"/>
    </row>
    <row r="96" spans="2:8" s="1" customFormat="1" ht="17" thickBot="1">
      <c r="B96" s="187"/>
      <c r="C96" s="188"/>
      <c r="D96" s="188"/>
      <c r="E96" s="188"/>
      <c r="F96" s="188"/>
      <c r="G96" s="188"/>
      <c r="H96" s="189"/>
    </row>
    <row r="97" spans="2:8" s="1" customFormat="1" ht="18" thickTop="1" thickBot="1">
      <c r="C97" s="173"/>
      <c r="E97" s="174"/>
      <c r="F97" s="174"/>
    </row>
    <row r="98" spans="2:8" s="163" customFormat="1" ht="16" customHeight="1" thickBot="1">
      <c r="B98" s="269" t="s">
        <v>83</v>
      </c>
      <c r="C98" s="270"/>
      <c r="D98" s="271"/>
      <c r="F98" s="248" t="s">
        <v>87</v>
      </c>
      <c r="G98" s="272"/>
      <c r="H98" s="249"/>
    </row>
  </sheetData>
  <mergeCells count="16">
    <mergeCell ref="B98:D98"/>
    <mergeCell ref="F98:H98"/>
    <mergeCell ref="B61:H70"/>
    <mergeCell ref="B77:D77"/>
    <mergeCell ref="F77:H77"/>
    <mergeCell ref="B71:H74"/>
    <mergeCell ref="B91:H95"/>
    <mergeCell ref="B30:D30"/>
    <mergeCell ref="F30:H30"/>
    <mergeCell ref="B2:C2"/>
    <mergeCell ref="D2:H2"/>
    <mergeCell ref="D8:H8"/>
    <mergeCell ref="D9:E9"/>
    <mergeCell ref="F9:H9"/>
    <mergeCell ref="B4:H5"/>
    <mergeCell ref="B6:H6"/>
  </mergeCells>
  <hyperlinks>
    <hyperlink ref="B2:C2" location="Info!A1" tooltip="Zurück zur Übersicht" display="Finanzbuchhaltung" xr:uid="{9D9F2185-48D9-4C36-BE15-62BBC2AE6A1F}"/>
    <hyperlink ref="B30:C30" location="'Practice1-Anpassungsrechnung'!A1" tooltip="Hier gehts zurück zur Aufgabe" display="Zurück zur Aufgabe" xr:uid="{35982C8D-86B1-4CFB-A75C-3FE4BCD255A7}"/>
    <hyperlink ref="F30:G30" location="'Practice2-Primärkostenrechnung'!A1" tooltip="Hier gehts weiter zur nächsten Aufgabe" display="Weiter zur nächsten Aufgabe" xr:uid="{0B81D6E2-373A-4D8C-AE60-68AB5993E4C5}"/>
    <hyperlink ref="B30:D30" location="'Practice4-Stufenleiterverfahren'!A1" tooltip="Hier gehts zurück zur Aufgabe" display="Zurück zur Aufgabe" xr:uid="{9E8CC3AF-6155-427B-BBF8-FA30E83002C7}"/>
    <hyperlink ref="F30:H30" location="'Practice5-Divisionskalkulation'!A1" tooltip="Hier gehts weiter zur nächsten Aufgabe" display="Weiter zur nächsten Aufgabe" xr:uid="{979A5D48-A1CE-40A2-ADB4-0850A908B170}"/>
    <hyperlink ref="B77:C77" location="'Practice1-Linear'!A1" tooltip="Hier gehts zurück zur Aufgabe" display="Zurück zur Aufgabe" xr:uid="{17325DEF-3254-4AB9-9186-6928702AB5F2}"/>
    <hyperlink ref="F77" location="'Check1-Linear'!A1" tooltip="Hier gehts zurück zur Musterlösung" display="Zurück zur Musterlösung" xr:uid="{9424B916-1FD0-4FD3-87E9-96F9E3C8F33A}"/>
    <hyperlink ref="B77:D77" location="'Practice4-Stufenleiterverfahren'!A1" tooltip="Hier gehts zurück zur Aufgabe" display="Zurück zur Aufgabe" xr:uid="{A6FF2A33-8810-4A08-A013-584E63075B5F}"/>
    <hyperlink ref="F77:H77" location="'Check4-Stufenleiterverfahren'!A1" tooltip="Hier gehts zurück zur Musterlösung" display="Zurück zur Musterlösung" xr:uid="{2305CB63-6141-4999-BC95-84D623BC12F1}"/>
    <hyperlink ref="B98:C98" location="'Practice1-Linear'!A1" tooltip="Hier gehts zurück zur Aufgabe" display="Zurück zur Aufgabe" xr:uid="{A2FD819E-1B2B-4595-8A30-C01C74CB3536}"/>
    <hyperlink ref="F98" location="'Check1-Linear'!A1" tooltip="Hier gehts zurück zur Musterlösung" display="Zurück zur Musterlösung" xr:uid="{BA987D40-3819-410C-8CB9-FD32FA25202B}"/>
    <hyperlink ref="B98:D98" location="'Practice4-Stufenleiterverfahren'!A1" tooltip="Hier gehts zurück zur Aufgabe" display="Zurück zur Aufgabe" xr:uid="{A4388742-1415-4200-BB06-3A10F67E1769}"/>
    <hyperlink ref="F98:H98" location="'Check4-Stufenleiterverfahren'!A1" tooltip="Hier gehts zurück zur Musterlösung" display="Zurück zur Musterlösung" xr:uid="{D3DD5D52-8D01-41BE-92DC-9D1029D1C486}"/>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8636E27A-606F-4DC6-9C00-0914976803E8}">
            <xm:f>EXACT(ROUND('Practice4-Stufenleiterverfahren'!C40,2),ROUND(C20,2))</xm:f>
            <x14:dxf>
              <fill>
                <patternFill>
                  <bgColor theme="9" tint="0.59996337778862885"/>
                </patternFill>
              </fill>
            </x14:dxf>
          </x14:cfRule>
          <xm:sqref>E20:H20 E21 F22:H23 C27 E27:H27</xm:sqref>
        </x14:conditionalFormatting>
        <x14:conditionalFormatting xmlns:xm="http://schemas.microsoft.com/office/excel/2006/main">
          <x14:cfRule type="expression" priority="2" id="{32C49F95-68AA-447B-BEA5-914D32DD7B46}">
            <xm:f>EXACT(B20,'Practice4-Stufenleiterverfahren'!B40)</xm:f>
            <x14:dxf>
              <fill>
                <patternFill>
                  <bgColor theme="9" tint="0.59996337778862885"/>
                </patternFill>
              </fill>
            </x14:dxf>
          </x14:cfRule>
          <xm:sqref>B20 B22 D21 E23 B27</xm:sqref>
        </x14:conditionalFormatting>
        <x14:conditionalFormatting xmlns:xm="http://schemas.microsoft.com/office/excel/2006/main">
          <x14:cfRule type="expression" priority="1" id="{EC8F2234-842C-4304-A30C-7DA595E9DD20}">
            <xm:f>EXACT(ROUND('Practice4-Stufenleiterverfahren'!C46,0),ROUND(C27,0))</xm:f>
            <x14:dxf>
              <fill>
                <patternFill>
                  <bgColor theme="9" tint="0.59996337778862885"/>
                </patternFill>
              </fill>
            </x14:dxf>
          </x14:cfRule>
          <xm:sqref>C27:C28 E27 F27:H28</xm:sqref>
        </x14:conditionalFormatting>
        <x14:conditionalFormatting xmlns:xm="http://schemas.microsoft.com/office/excel/2006/main">
          <x14:cfRule type="expression" priority="16" id="{8636E27A-606F-4DC6-9C00-0914976803E8}">
            <xm:f>EXACT(ROUND('Practice4-Stufenleiterverfahren'!#REF!,2),ROUND(C28,2))</xm:f>
            <x14:dxf>
              <fill>
                <patternFill>
                  <bgColor theme="9" tint="0.59996337778862885"/>
                </patternFill>
              </fill>
            </x14:dxf>
          </x14:cfRule>
          <xm:sqref>C28 F28:H28</xm:sqref>
        </x14:conditionalFormatting>
        <x14:conditionalFormatting xmlns:xm="http://schemas.microsoft.com/office/excel/2006/main">
          <x14:cfRule type="expression" priority="25" id="{32C49F95-68AA-447B-BEA5-914D32DD7B46}">
            <xm:f>EXACT(B28,'Practice4-Stufenleiterverfahren'!#REF!)</xm:f>
            <x14:dxf>
              <fill>
                <patternFill>
                  <bgColor theme="9" tint="0.59996337778862885"/>
                </patternFill>
              </fill>
            </x14:dxf>
          </x14:cfRule>
          <xm:sqref>B28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14</vt:i4>
      </vt:variant>
    </vt:vector>
  </HeadingPairs>
  <TitlesOfParts>
    <vt:vector size="14" baseType="lpstr">
      <vt:lpstr>INFO</vt:lpstr>
      <vt:lpstr>Practice1-Anpassungsrechnung</vt:lpstr>
      <vt:lpstr>Check1-Anpassungsrechnung</vt:lpstr>
      <vt:lpstr>Practice2-Primärkostenrechnung</vt:lpstr>
      <vt:lpstr>Check2-Primärkostenrechnung</vt:lpstr>
      <vt:lpstr>Practice3-Anbauverfahren</vt:lpstr>
      <vt:lpstr>Check3-Anbauverfahren</vt:lpstr>
      <vt:lpstr>Practice4-Stufenleiterverfahren</vt:lpstr>
      <vt:lpstr>Check4-Stufenleiterverfahren</vt:lpstr>
      <vt:lpstr>Practice5-Divisionskalkulation</vt:lpstr>
      <vt:lpstr>Check5-Divisionskalkulation</vt:lpstr>
      <vt:lpstr>Create1-Finanzbuchhaltung</vt:lpstr>
      <vt:lpstr>Create2-Kostenarten</vt:lpstr>
      <vt:lpstr>Create3-Divisionskalkulation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Kathi Weber</dc:creator>
  <cp:lastModifiedBy>Microsoft Office User</cp:lastModifiedBy>
  <dcterms:created xsi:type="dcterms:W3CDTF">2019-12-18T15:55:16Z</dcterms:created>
  <dcterms:modified xsi:type="dcterms:W3CDTF">2021-01-05T07:44:12Z</dcterms:modified>
</cp:coreProperties>
</file>